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4"/>
  <workbookPr/>
  <mc:AlternateContent xmlns:mc="http://schemas.openxmlformats.org/markup-compatibility/2006">
    <mc:Choice Requires="x15">
      <x15ac:absPath xmlns:x15ac="http://schemas.microsoft.com/office/spreadsheetml/2010/11/ac" url="C:\Users\cema8301\Desktop\Télésanté\"/>
    </mc:Choice>
  </mc:AlternateContent>
  <xr:revisionPtr revIDLastSave="0" documentId="8_{83A4F6C5-5212-464F-AE4F-3CB840363BF6}" xr6:coauthVersionLast="36" xr6:coauthVersionMax="36" xr10:uidLastSave="{00000000-0000-0000-0000-000000000000}"/>
  <bookViews>
    <workbookView xWindow="0" yWindow="0" windowWidth="9580" windowHeight="2260" tabRatio="801" firstSheet="1" activeTab="1" xr2:uid="{00000000-000D-0000-FFFF-FFFF00000000}"/>
  </bookViews>
  <sheets>
    <sheet name="Instructions" sheetId="7" r:id="rId1"/>
    <sheet name="Audit de dossiers" sheetId="1" r:id="rId2"/>
    <sheet name="Marche qualité Usager" sheetId="6" r:id="rId3"/>
    <sheet name="Marche qualité Intervenants" sheetId="8" r:id="rId4"/>
    <sheet name="Instruction 1" sheetId="10" r:id="rId5"/>
    <sheet name="Instruction 2" sheetId="11" r:id="rId6"/>
    <sheet name="Instruction 3" sheetId="13" r:id="rId7"/>
    <sheet name="Listes" sheetId="4" state="hidden" r:id="rId8"/>
    <sheet name="Réservé à la télésanté" sheetId="5" state="hidden" r:id="rId9"/>
  </sheets>
  <definedNames>
    <definedName name="AuditDossier_ConformiteTotal">'Audit de dossiers'!$J$15</definedName>
    <definedName name="AuditDossier_NiveauIntervention_0_54">'Audit de dossiers'!$N$11</definedName>
    <definedName name="AuditDossier_NiveauIntervention_55_69">'Audit de dossiers'!$N$10</definedName>
    <definedName name="AuditDossier_NiveauIntervention_70_85">'Audit de dossiers'!$N$9</definedName>
    <definedName name="AuditDossier_NiveauIntervention_86_100">'Audit de dossiers'!$N$8</definedName>
    <definedName name="MarcheQualite_ConformiteTotal">'Marche qualité Intervenants'!$J$20</definedName>
    <definedName name="MarcheQualite_NiveauIntervention_0_54" localSheetId="3">'Marche qualité Intervenants'!$N$11</definedName>
    <definedName name="MarcheQualite_NiveauIntervention_0_54" localSheetId="2">'Marche qualité Usager'!$N$11</definedName>
    <definedName name="MarcheQualite_NiveauIntervention_55_69" localSheetId="3">'Marche qualité Intervenants'!$N$10</definedName>
    <definedName name="MarcheQualite_NiveauIntervention_55_69" localSheetId="2">'Marche qualité Usager'!$N$10</definedName>
    <definedName name="MarcheQualite_NiveauIntervention_70_85" localSheetId="3">'Marche qualité Intervenants'!$N$9</definedName>
    <definedName name="MarcheQualite_NiveauIntervention_70_85" localSheetId="2">'Marche qualité Usager'!$N$9</definedName>
    <definedName name="MarcheQualite_NiveauIntervention_86_100" localSheetId="3">'Marche qualité Intervenants'!$N$8</definedName>
    <definedName name="MarcheQualite_NiveauIntervention_86_100" localSheetId="2">'Marche qualité Usager'!$N$8</definedName>
    <definedName name="_xlnm.Print_Area" localSheetId="1">'Audit de dossiers'!$A$1:$K$15</definedName>
    <definedName name="_xlnm.Print_Area" localSheetId="3">'Marche qualité Intervenants'!$A$1:$K$32</definedName>
    <definedName name="_xlnm.Print_Area" localSheetId="2">'Marche qualité Usager'!$A$1:$K$39</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9" i="6" l="1"/>
  <c r="N11" i="8"/>
  <c r="N10" i="8"/>
  <c r="N9" i="8"/>
  <c r="N8" i="8"/>
  <c r="M11" i="8"/>
  <c r="M10" i="8"/>
  <c r="M9" i="8"/>
  <c r="M8" i="8"/>
  <c r="M12" i="6"/>
  <c r="M11" i="6"/>
  <c r="M10" i="6"/>
  <c r="M9" i="6"/>
  <c r="M8" i="6"/>
  <c r="N11" i="6"/>
  <c r="N10" i="6"/>
  <c r="N9" i="6"/>
  <c r="N8" i="6"/>
  <c r="J9" i="8" l="1"/>
  <c r="J10" i="6"/>
  <c r="J26" i="6"/>
  <c r="J23" i="6"/>
  <c r="J22" i="6"/>
  <c r="J21" i="6"/>
  <c r="J20" i="6"/>
  <c r="J19" i="6"/>
  <c r="J18" i="6"/>
  <c r="J17" i="6"/>
  <c r="J16" i="6"/>
  <c r="J15" i="6"/>
  <c r="J19" i="8"/>
  <c r="J16" i="8"/>
  <c r="J15" i="8"/>
  <c r="J14" i="8"/>
  <c r="P5" i="5"/>
  <c r="J20" i="8"/>
  <c r="G1" i="8" s="1"/>
  <c r="I20" i="8"/>
  <c r="H20" i="8"/>
  <c r="G20" i="8"/>
  <c r="F20" i="8"/>
  <c r="E20" i="8"/>
  <c r="J13" i="8"/>
  <c r="O5" i="5" s="1"/>
  <c r="J12" i="8"/>
  <c r="N5" i="5" s="1"/>
  <c r="J11" i="8"/>
  <c r="M5" i="5" s="1"/>
  <c r="J10" i="8"/>
  <c r="L5" i="5" s="1"/>
  <c r="K5" i="5"/>
  <c r="J8" i="8"/>
  <c r="J5" i="5" s="1"/>
  <c r="G5" i="8"/>
  <c r="E5" i="5" s="1"/>
  <c r="C5" i="8"/>
  <c r="F5" i="5" s="1"/>
  <c r="G4" i="8"/>
  <c r="I5" i="5" s="1"/>
  <c r="C4" i="8"/>
  <c r="D5" i="5" s="1"/>
  <c r="G3" i="8"/>
  <c r="H5" i="5" s="1"/>
  <c r="C3" i="8"/>
  <c r="C5" i="5" s="1"/>
  <c r="G2" i="8"/>
  <c r="G5" i="5" s="1"/>
  <c r="C2" i="8"/>
  <c r="B5" i="5" s="1"/>
  <c r="G5" i="6"/>
  <c r="G4" i="6"/>
  <c r="G3" i="6"/>
  <c r="G2" i="6"/>
  <c r="F1" i="8" l="1"/>
  <c r="Q5" i="5"/>
  <c r="G1" i="6"/>
  <c r="I4" i="5"/>
  <c r="H4" i="5"/>
  <c r="E3" i="5"/>
  <c r="E4" i="5"/>
  <c r="G4" i="5"/>
  <c r="I3" i="5" l="1"/>
  <c r="H3" i="5"/>
  <c r="G3" i="5"/>
  <c r="F3" i="5"/>
  <c r="D3" i="5"/>
  <c r="C3" i="5"/>
  <c r="B3" i="5"/>
  <c r="C5" i="6" l="1"/>
  <c r="F4" i="5" s="1"/>
  <c r="C4" i="6"/>
  <c r="D4" i="5" s="1"/>
  <c r="C3" i="6"/>
  <c r="C4" i="5" s="1"/>
  <c r="C2" i="6"/>
  <c r="B4" i="5" s="1"/>
  <c r="J27" i="6"/>
  <c r="Q4" i="5" s="1"/>
  <c r="I27" i="6"/>
  <c r="H27" i="6"/>
  <c r="G27" i="6"/>
  <c r="F27" i="6"/>
  <c r="E27" i="6"/>
  <c r="P4" i="5"/>
  <c r="J14" i="6"/>
  <c r="O4" i="5" s="1"/>
  <c r="J13" i="6"/>
  <c r="N4" i="5" s="1"/>
  <c r="J12" i="6"/>
  <c r="M4" i="5" s="1"/>
  <c r="J11" i="6"/>
  <c r="L4" i="5" s="1"/>
  <c r="K4" i="5"/>
  <c r="J8" i="6"/>
  <c r="J4" i="5" s="1"/>
  <c r="J15" i="1"/>
  <c r="G1" i="1" s="1"/>
  <c r="Q3" i="5" l="1"/>
  <c r="F1" i="6"/>
  <c r="F1" i="1"/>
  <c r="F15" i="1"/>
  <c r="G15" i="1"/>
  <c r="H15" i="1"/>
  <c r="I15" i="1"/>
  <c r="E15" i="1"/>
  <c r="J9" i="1"/>
  <c r="K3" i="5" s="1"/>
  <c r="J10" i="1"/>
  <c r="L3" i="5" s="1"/>
  <c r="J11" i="1"/>
  <c r="M3" i="5" s="1"/>
  <c r="J12" i="1"/>
  <c r="N3" i="5" s="1"/>
  <c r="J13" i="1"/>
  <c r="O3" i="5" s="1"/>
  <c r="J14" i="1"/>
  <c r="P3" i="5" s="1"/>
  <c r="J8" i="1"/>
  <c r="J3" i="5" s="1"/>
</calcChain>
</file>

<file path=xl/sharedStrings.xml><?xml version="1.0" encoding="utf-8"?>
<sst xmlns="http://schemas.openxmlformats.org/spreadsheetml/2006/main" count="324" uniqueCount="214">
  <si>
    <t>Instructions</t>
  </si>
  <si>
    <t>Veuillez cliquer sur le bouton ci-dessous pour accéder aux instructions correspondantes.</t>
  </si>
  <si>
    <t>Audit de dossier</t>
  </si>
  <si>
    <t>Marche qualité Usagers</t>
  </si>
  <si>
    <t>Marche qualité Intervenants</t>
  </si>
  <si>
    <t xml:space="preserve">À la fin de vos évaluations, veuillez transmettre le fichier par courriel à l’équipe télésanté à l’adresse courriel suivante : telesante.cemtl@ssss.gouv.qc.ca. </t>
  </si>
  <si>
    <t>Audit de dossiers</t>
  </si>
  <si>
    <t>Conformité :</t>
  </si>
  <si>
    <t>Direction</t>
  </si>
  <si>
    <t>Titre du service de télésanté</t>
  </si>
  <si>
    <t>Trouvez le titre du service dans le Registre</t>
  </si>
  <si>
    <t>Unité / service</t>
  </si>
  <si>
    <t>Activité(s) du service de télésanté</t>
  </si>
  <si>
    <t>Afficher la description des 6 activités de télésanté.</t>
  </si>
  <si>
    <t>Installation</t>
  </si>
  <si>
    <t>Responsable du service de télésanté</t>
  </si>
  <si>
    <t>Auditeur</t>
  </si>
  <si>
    <r>
      <t>Date de l'audit</t>
    </r>
    <r>
      <rPr>
        <sz val="10"/>
        <rFont val="Arial"/>
        <family val="2"/>
      </rPr>
      <t xml:space="preserve"> (AAAA-MM-JJ)</t>
    </r>
  </si>
  <si>
    <t>No</t>
  </si>
  <si>
    <t>Critère</t>
  </si>
  <si>
    <t>Libellée</t>
  </si>
  <si>
    <t>Source</t>
  </si>
  <si>
    <t>Dossier</t>
  </si>
  <si>
    <t>Niveau de
conformité</t>
  </si>
  <si>
    <t>Commentaire</t>
  </si>
  <si>
    <t>Échelle d'intervention</t>
  </si>
  <si>
    <t>7.1.5</t>
  </si>
  <si>
    <t>L'usager répond aux critères d'admissibilité déterminés par le service.</t>
  </si>
  <si>
    <t>86% à 100%</t>
  </si>
  <si>
    <t>Excellent travail!</t>
  </si>
  <si>
    <t>7.2.15</t>
  </si>
  <si>
    <t>Le consentement éclairé de l’usager est obtenu et consigné
avant d’offrir le service de télésanté.</t>
  </si>
  <si>
    <t>70% à 85%</t>
  </si>
  <si>
    <t>Bien, mais soyez vigilants. Des actions peuvent être effectuées pour améliorer votre résultat. </t>
  </si>
  <si>
    <t>7.2.17</t>
  </si>
  <si>
    <t>Les renseignements de l’interaction de télésanté sont consignés
dans le dossier de l’usager.</t>
  </si>
  <si>
    <t>Dossier / PII</t>
  </si>
  <si>
    <t>55% à 69%</t>
  </si>
  <si>
    <t>Il y a quelque chose qui ne va pas comme prévu.</t>
  </si>
  <si>
    <t>7.2.19</t>
  </si>
  <si>
    <t>La planification de la transition vers la télésanté fait partie
du plan de soins de l’usager.</t>
  </si>
  <si>
    <t>0% à 54%</t>
  </si>
  <si>
    <t>Ne pas paniquer, nous sommes là pour vous aider.</t>
  </si>
  <si>
    <t>7.2.20</t>
  </si>
  <si>
    <t>Les services de suivi pertinents pour l’usager sont coordonnés en collaboration avec l’usager, les autres équipes et les organismes.</t>
  </si>
  <si>
    <t>Dossier /
PII / PTI</t>
  </si>
  <si>
    <t>Accédez aux actions à poser selon le niveau de conformité.</t>
  </si>
  <si>
    <r>
      <rPr>
        <sz val="10"/>
        <color rgb="FF000000"/>
        <rFont val="Arial"/>
        <family val="2"/>
      </rPr>
      <t>7.2.21</t>
    </r>
  </si>
  <si>
    <t>L'usager et ses proches participent activement à la planification
et à la préparation de la transition de la modalité de service
(présentiel vers télésanté).</t>
  </si>
  <si>
    <t>7.4.1</t>
  </si>
  <si>
    <t>Les changements et les ajustements au plan de soins et services individualisé sont communiqués à l'équipe de soins en temps opportun.</t>
  </si>
  <si>
    <t>Dossier /
Plan de soins</t>
  </si>
  <si>
    <t xml:space="preserve">Niveau de
conformité </t>
  </si>
  <si>
    <t>Pour ajouter des dossiers,
insérez des colonnes entre H et I.
Copiez la formule de la cellule H16 dans la nouvelle colonne.</t>
  </si>
  <si>
    <t>Intervenant</t>
  </si>
  <si>
    <t>Directive
du MSSS</t>
  </si>
  <si>
    <r>
      <t>Les</t>
    </r>
    <r>
      <rPr>
        <b/>
        <sz val="10"/>
        <color rgb="FF000000"/>
        <rFont val="Arial"/>
      </rPr>
      <t xml:space="preserve"> applications </t>
    </r>
    <r>
      <rPr>
        <sz val="10"/>
        <color rgb="FF000000"/>
        <rFont val="Arial"/>
      </rPr>
      <t>utilisées pour effectuer la télésanté sont</t>
    </r>
    <r>
      <rPr>
        <b/>
        <sz val="10"/>
        <color rgb="FF000000"/>
        <rFont val="Arial"/>
      </rPr>
      <t xml:space="preserve"> conformes
</t>
    </r>
    <r>
      <rPr>
        <sz val="10"/>
        <color rgb="FF000000"/>
        <rFont val="Arial"/>
      </rPr>
      <t xml:space="preserve">(Ex. : Outlook, Teams, plateforme du MSSS, etc.). </t>
    </r>
  </si>
  <si>
    <t>Observation</t>
  </si>
  <si>
    <r>
      <rPr>
        <sz val="10"/>
        <color rgb="FF000000"/>
        <rFont val="Arial"/>
      </rPr>
      <t xml:space="preserve">Le </t>
    </r>
    <r>
      <rPr>
        <b/>
        <sz val="10"/>
        <color rgb="FF000000"/>
        <rFont val="Arial"/>
      </rPr>
      <t xml:space="preserve">courriel destiné à l'usager est chiffré </t>
    </r>
    <r>
      <rPr>
        <sz val="10"/>
        <color rgb="FF000000"/>
        <rFont val="Arial"/>
      </rPr>
      <t>s'il contient les données confidentielles de ce dernier.</t>
    </r>
  </si>
  <si>
    <t xml:space="preserve">Gestion
des risques associés à la télésanté </t>
  </si>
  <si>
    <r>
      <rPr>
        <sz val="10"/>
        <color rgb="FF000000"/>
        <rFont val="Arial"/>
      </rPr>
      <t>Le</t>
    </r>
    <r>
      <rPr>
        <b/>
        <sz val="10"/>
        <color rgb="FF000000"/>
        <rFont val="Arial"/>
      </rPr>
      <t xml:space="preserve"> milieu </t>
    </r>
    <r>
      <rPr>
        <sz val="10"/>
        <color rgb="FF000000"/>
        <rFont val="Arial"/>
      </rPr>
      <t xml:space="preserve">de l'intervenant et de l'usager sont </t>
    </r>
    <r>
      <rPr>
        <b/>
        <sz val="10"/>
        <color rgb="FF000000"/>
        <rFont val="Arial"/>
      </rPr>
      <t>adéquats</t>
    </r>
    <r>
      <rPr>
        <sz val="10"/>
        <color rgb="FF000000"/>
        <rFont val="Arial"/>
      </rPr>
      <t xml:space="preserve"> pour la télésanté (Ex. : propice à la confidentialité, calme, etc.). </t>
    </r>
  </si>
  <si>
    <t>POR</t>
  </si>
  <si>
    <r>
      <rPr>
        <b/>
        <sz val="10"/>
        <color rgb="FF000000"/>
        <rFont val="Arial"/>
      </rPr>
      <t>L'intervenant s’identifie</t>
    </r>
    <r>
      <rPr>
        <sz val="10"/>
        <color rgb="FF000000"/>
        <rFont val="Arial"/>
      </rPr>
      <t xml:space="preserve"> au début de la rencontre
(nom complet, titre d’emploi, lien avec l’usager). </t>
    </r>
  </si>
  <si>
    <r>
      <rPr>
        <sz val="10"/>
        <color rgb="FF000000"/>
        <rFont val="Arial"/>
      </rPr>
      <t xml:space="preserve">Au moins </t>
    </r>
    <r>
      <rPr>
        <b/>
        <sz val="10"/>
        <color rgb="FF000000"/>
        <rFont val="Arial"/>
      </rPr>
      <t>deux identificateurs uniques à la personne</t>
    </r>
    <r>
      <rPr>
        <sz val="10"/>
        <color rgb="FF000000"/>
        <rFont val="Arial"/>
      </rPr>
      <t xml:space="preserve"> sont utilisés
pour confirmer l’identité de l’usager au début de la rencontre
(ex : nom complet de l’usager, date de naissance, etc.).</t>
    </r>
  </si>
  <si>
    <r>
      <rPr>
        <sz val="10"/>
        <color rgb="FF000000"/>
        <rFont val="Arial"/>
      </rPr>
      <t>Les</t>
    </r>
    <r>
      <rPr>
        <b/>
        <sz val="10"/>
        <color rgb="FF000000"/>
        <rFont val="Arial"/>
      </rPr>
      <t xml:space="preserve"> changements et les ajustements au plan de soins</t>
    </r>
    <r>
      <rPr>
        <sz val="10"/>
        <color rgb="FF000000"/>
        <rFont val="Arial"/>
      </rPr>
      <t xml:space="preserve"> sont communiqués à l’équipe de soins en temps opportun. </t>
    </r>
  </si>
  <si>
    <t>7.4.5</t>
  </si>
  <si>
    <r>
      <rPr>
        <sz val="10"/>
        <color rgb="FF000000"/>
        <rFont val="Arial"/>
      </rPr>
      <t>L'intervenant à</t>
    </r>
    <r>
      <rPr>
        <b/>
        <sz val="10"/>
        <color rgb="FF000000"/>
        <rFont val="Arial"/>
      </rPr>
      <t xml:space="preserve"> accès au dossier</t>
    </r>
    <r>
      <rPr>
        <sz val="10"/>
        <color rgb="FF000000"/>
        <rFont val="Arial"/>
      </rPr>
      <t xml:space="preserve"> de l’usager en mode papier ou au moyen d’une </t>
    </r>
    <r>
      <rPr>
        <b/>
        <sz val="10"/>
        <color rgb="FF000000"/>
        <rFont val="Arial"/>
      </rPr>
      <t>connexion sécurisée</t>
    </r>
    <r>
      <rPr>
        <sz val="10"/>
        <color rgb="FF000000"/>
        <rFont val="Arial"/>
      </rPr>
      <t>, sur place et en télétravail.</t>
    </r>
  </si>
  <si>
    <t>7.2.13</t>
  </si>
  <si>
    <r>
      <rPr>
        <sz val="10"/>
        <color rgb="FF000000"/>
        <rFont val="Arial"/>
      </rPr>
      <t>Le clinicien</t>
    </r>
    <r>
      <rPr>
        <b/>
        <sz val="10"/>
        <color rgb="FF000000"/>
        <rFont val="Arial"/>
      </rPr>
      <t xml:space="preserve"> informe l’usager de son droit</t>
    </r>
    <r>
      <rPr>
        <sz val="10"/>
        <color rgb="FF000000"/>
        <rFont val="Arial"/>
      </rPr>
      <t xml:space="preserve"> de cesser l’utilisation du
service de télésanté à n’importe quel moment. </t>
    </r>
  </si>
  <si>
    <t xml:space="preserve">L'intervenant consigne au dossier de l'usager les informations qui ont été determinées par le service de télésanté. </t>
  </si>
  <si>
    <t>Question au professionnel</t>
  </si>
  <si>
    <r>
      <rPr>
        <sz val="10"/>
        <color rgb="FF000000"/>
        <rFont val="Arial"/>
      </rPr>
      <t xml:space="preserve">Vous connaissez les </t>
    </r>
    <r>
      <rPr>
        <b/>
        <sz val="10"/>
        <color rgb="FF000000"/>
        <rFont val="Arial"/>
      </rPr>
      <t>critères d'admissibilité</t>
    </r>
    <r>
      <rPr>
        <sz val="10"/>
        <color rgb="FF000000"/>
        <rFont val="Arial"/>
      </rPr>
      <t xml:space="preserve"> pour fournir le service de télésanté à l'usager dans votre service.</t>
    </r>
  </si>
  <si>
    <t>7.2.12</t>
  </si>
  <si>
    <r>
      <t>L'intervenant informe</t>
    </r>
    <r>
      <rPr>
        <b/>
        <sz val="10"/>
        <color rgb="FF000000"/>
        <rFont val="Arial"/>
      </rPr>
      <t xml:space="preserve"> </t>
    </r>
    <r>
      <rPr>
        <sz val="10"/>
        <color rgb="FF000000"/>
        <rFont val="Arial"/>
      </rPr>
      <t>les usagers et leurs proches de leurs</t>
    </r>
    <r>
      <rPr>
        <b/>
        <sz val="10"/>
        <color rgb="FF000000"/>
        <rFont val="Arial"/>
      </rPr>
      <t xml:space="preserve"> droits et
responsabilités</t>
    </r>
    <r>
      <rPr>
        <sz val="10"/>
        <color rgb="FF000000"/>
        <rFont val="Arial"/>
      </rPr>
      <t xml:space="preserve"> lorsqu'ils ont recours au service de télésanté</t>
    </r>
  </si>
  <si>
    <r>
      <t>L'intervenant informe</t>
    </r>
    <r>
      <rPr>
        <b/>
        <sz val="10"/>
        <color rgb="FF000000"/>
        <rFont val="Arial"/>
      </rPr>
      <t xml:space="preserve"> </t>
    </r>
    <r>
      <rPr>
        <sz val="10"/>
        <color rgb="FF000000"/>
        <rFont val="Arial"/>
      </rPr>
      <t xml:space="preserve">les usagers de leur </t>
    </r>
    <r>
      <rPr>
        <b/>
        <sz val="10"/>
        <color rgb="FF000000"/>
        <rFont val="Arial"/>
      </rPr>
      <t>droit de se retirer du service</t>
    </r>
    <r>
      <rPr>
        <sz val="10"/>
        <color rgb="FF000000"/>
        <rFont val="Arial"/>
      </rPr>
      <t xml:space="preserve"> de télésanté à n’importe quel moment.</t>
    </r>
  </si>
  <si>
    <t>7.2.14</t>
  </si>
  <si>
    <r>
      <t>L'intervenant connait le</t>
    </r>
    <r>
      <rPr>
        <b/>
        <sz val="10"/>
        <color rgb="FF000000"/>
        <rFont val="Arial"/>
      </rPr>
      <t xml:space="preserve"> plan de continuité</t>
    </r>
    <r>
      <rPr>
        <sz val="10"/>
        <color rgb="FF000000"/>
        <rFont val="Arial"/>
      </rPr>
      <t xml:space="preserve"> si l'usager se retire du
service de télésanté (que ce soit à la demande de l'usager ou d'une
décision de l'équipe clinique).</t>
    </r>
  </si>
  <si>
    <t>7.2.10</t>
  </si>
  <si>
    <r>
      <rPr>
        <sz val="10"/>
        <color rgb="FF000000"/>
        <rFont val="Arial"/>
      </rPr>
      <t xml:space="preserve">Les </t>
    </r>
    <r>
      <rPr>
        <b/>
        <sz val="10"/>
        <color rgb="FF000000"/>
        <rFont val="Arial"/>
      </rPr>
      <t>renseignements</t>
    </r>
    <r>
      <rPr>
        <sz val="10"/>
        <color rgb="FF000000"/>
        <rFont val="Arial"/>
      </rPr>
      <t xml:space="preserve"> sur le service de télésanté sont </t>
    </r>
    <r>
      <rPr>
        <b/>
        <sz val="10"/>
        <color rgb="FF000000"/>
        <rFont val="Arial"/>
      </rPr>
      <t>à la disposition</t>
    </r>
    <r>
      <rPr>
        <sz val="10"/>
        <color rgb="FF000000"/>
        <rFont val="Arial"/>
      </rPr>
      <t xml:space="preserve"> de l’usager et ses proches.</t>
    </r>
  </si>
  <si>
    <t>7.3.3</t>
  </si>
  <si>
    <r>
      <t>L'intervenant a</t>
    </r>
    <r>
      <rPr>
        <sz val="10"/>
        <color rgb="FF000000"/>
        <rFont val="Arial"/>
      </rPr>
      <t xml:space="preserve"> consulté la section Télésanté sur intranet.</t>
    </r>
  </si>
  <si>
    <t>7.2.6</t>
  </si>
  <si>
    <r>
      <t>L'intervenant sait</t>
    </r>
    <r>
      <rPr>
        <sz val="10"/>
        <color rgb="FF000000"/>
        <rFont val="Arial"/>
      </rPr>
      <t xml:space="preserve"> </t>
    </r>
    <r>
      <rPr>
        <b/>
        <sz val="10"/>
        <color rgb="FF000000"/>
        <rFont val="Arial"/>
      </rPr>
      <t xml:space="preserve">comment procéder </t>
    </r>
    <r>
      <rPr>
        <sz val="10"/>
        <color rgb="FF000000"/>
        <rFont val="Arial"/>
      </rPr>
      <t xml:space="preserve">dans des </t>
    </r>
    <r>
      <rPr>
        <b/>
        <sz val="10"/>
        <color rgb="FF000000"/>
        <rFont val="Arial"/>
      </rPr>
      <t xml:space="preserve">cas de non-respect </t>
    </r>
    <r>
      <rPr>
        <sz val="10"/>
        <color rgb="FF000000"/>
        <rFont val="Arial"/>
      </rPr>
      <t>de la
sécurité des usagers.</t>
    </r>
  </si>
  <si>
    <t>POL-032 DÉCLARATION DES INCIDENTS ET DES ACCIDENTS LIÉS À LA SÉCURITÉ DES USAGERS</t>
  </si>
  <si>
    <t>Gestion des risques associés à la télésanté</t>
  </si>
  <si>
    <r>
      <t xml:space="preserve">L'intervenant écrit dans la note au dossier qu'il a demandé le
</t>
    </r>
    <r>
      <rPr>
        <b/>
        <sz val="10"/>
        <color rgb="FF000000"/>
        <rFont val="Arial"/>
      </rPr>
      <t>consentement</t>
    </r>
    <r>
      <rPr>
        <sz val="10"/>
        <color rgb="FF000000"/>
        <rFont val="Arial"/>
      </rPr>
      <t xml:space="preserve"> à l’usager.</t>
    </r>
  </si>
  <si>
    <t>Bons coups</t>
  </si>
  <si>
    <t>Suggestions d'amélioration</t>
  </si>
  <si>
    <t>Pour ajouter des intervenants,
insérez des colonnes entre H et I.
Copiez la formule de la cellule H16.</t>
  </si>
  <si>
    <r>
      <rPr>
        <sz val="10"/>
        <color rgb="FF000000"/>
        <rFont val="Arial"/>
      </rPr>
      <t>Les</t>
    </r>
    <r>
      <rPr>
        <b/>
        <sz val="10"/>
        <color rgb="FF000000"/>
        <rFont val="Arial"/>
      </rPr>
      <t xml:space="preserve"> applications </t>
    </r>
    <r>
      <rPr>
        <sz val="10"/>
        <color rgb="FF000000"/>
        <rFont val="Arial"/>
      </rPr>
      <t>utilisées pour effectuer la télésanté sont</t>
    </r>
    <r>
      <rPr>
        <b/>
        <sz val="10"/>
        <color rgb="FF000000"/>
        <rFont val="Arial"/>
      </rPr>
      <t xml:space="preserve"> conformes
</t>
    </r>
    <r>
      <rPr>
        <sz val="10"/>
        <color rgb="FF000000"/>
        <rFont val="Arial"/>
      </rPr>
      <t xml:space="preserve">(Ex. : Office, Teams, plateforme du MSSS, etc.). </t>
    </r>
  </si>
  <si>
    <r>
      <rPr>
        <sz val="10"/>
        <color rgb="FF000000"/>
        <rFont val="Arial"/>
      </rPr>
      <t xml:space="preserve">L'intervenant utilise au moins </t>
    </r>
    <r>
      <rPr>
        <b/>
        <sz val="10"/>
        <color rgb="FF000000"/>
        <rFont val="Arial"/>
      </rPr>
      <t>deux identificateurs uniques à la personne</t>
    </r>
    <r>
      <rPr>
        <sz val="10"/>
        <color rgb="FF000000"/>
        <rFont val="Arial"/>
      </rPr>
      <t xml:space="preserve"> pour confirmer l’identité de l’usager faisant l'objet de la rencontre.
(ex : nom complet de l’usager, date de naissance, etc.).</t>
    </r>
  </si>
  <si>
    <t>Télésanté Québec</t>
  </si>
  <si>
    <r>
      <t xml:space="preserve">L'intervenant partage </t>
    </r>
    <r>
      <rPr>
        <b/>
        <sz val="10"/>
        <color rgb="FF000000"/>
        <rFont val="Arial"/>
      </rPr>
      <t>toute documentation, photo, vidéo ou enregistrement sonore</t>
    </r>
    <r>
      <rPr>
        <sz val="10"/>
        <color rgb="FF000000"/>
        <rFont val="Arial"/>
      </rPr>
      <t xml:space="preserve"> concernant l'usager via une </t>
    </r>
    <r>
      <rPr>
        <b/>
        <sz val="10"/>
        <color rgb="FF000000"/>
        <rFont val="Arial"/>
      </rPr>
      <t>plateforme sécurisée et approuvée</t>
    </r>
    <r>
      <rPr>
        <sz val="10"/>
        <color rgb="FF000000"/>
        <rFont val="Arial"/>
      </rPr>
      <t xml:space="preserve"> par le MSSS (Outlook, Teams, SharePoint, plateforme du MSSS, télécopie infonuagique)</t>
    </r>
  </si>
  <si>
    <t>7.4.2</t>
  </si>
  <si>
    <r>
      <t>L'intervenant consigne</t>
    </r>
    <r>
      <rPr>
        <b/>
        <sz val="10"/>
        <color rgb="FF000000"/>
        <rFont val="Arial"/>
      </rPr>
      <t xml:space="preserve"> au dossier </t>
    </r>
    <r>
      <rPr>
        <sz val="10"/>
        <color rgb="FF000000"/>
        <rFont val="Arial"/>
      </rPr>
      <t>de l'usager les informations qui ont été déterminées par le service.</t>
    </r>
  </si>
  <si>
    <r>
      <t xml:space="preserve">L'intervenant sait </t>
    </r>
    <r>
      <rPr>
        <b/>
        <sz val="10"/>
        <color rgb="FF000000"/>
        <rFont val="Arial"/>
      </rPr>
      <t xml:space="preserve">comment procéder </t>
    </r>
    <r>
      <rPr>
        <sz val="10"/>
        <color rgb="FF000000"/>
        <rFont val="Arial"/>
      </rPr>
      <t xml:space="preserve">dans des </t>
    </r>
    <r>
      <rPr>
        <b/>
        <sz val="10"/>
        <color rgb="FF000000"/>
        <rFont val="Arial"/>
      </rPr>
      <t xml:space="preserve">cas de non-respect </t>
    </r>
    <r>
      <rPr>
        <sz val="10"/>
        <color rgb="FF000000"/>
        <rFont val="Arial"/>
      </rPr>
      <t>de la
sécurité des usagers.</t>
    </r>
  </si>
  <si>
    <r>
      <t xml:space="preserve">L'intervenant a </t>
    </r>
    <r>
      <rPr>
        <sz val="10"/>
        <color rgb="FF000000"/>
        <rFont val="Arial"/>
      </rPr>
      <t>consulté la section Télésanté sur intranet.</t>
    </r>
  </si>
  <si>
    <t xml:space="preserve">
Protocole d'audit de dossier interne - Service de télésanté
</t>
  </si>
  <si>
    <r>
      <rPr>
        <b/>
        <sz val="10"/>
        <color rgb="FF000000"/>
        <rFont val="Calibri"/>
        <scheme val="minor"/>
      </rPr>
      <t xml:space="preserve">
</t>
    </r>
    <r>
      <rPr>
        <b/>
        <u/>
        <sz val="10"/>
        <color rgb="FF000000"/>
        <rFont val="Calibri"/>
        <scheme val="minor"/>
      </rPr>
      <t xml:space="preserve">Définition
</t>
    </r>
    <r>
      <rPr>
        <sz val="10"/>
        <color rgb="FF000000"/>
        <rFont val="Calibri"/>
        <scheme val="minor"/>
      </rPr>
      <t xml:space="preserve">L’audit est un processus systématique et indépendant d’amélioration et d’évaluation continue qui permet de faire un portrait complet de la situation actuelle et souhaitée. Le but est d’améliorer les pratiques professionnelles liées à l’utilisation du service de télésanté au sein du CIUSSS-EMTL. 
Audit de processus : Évaluation de l’application des protocoles liés à la télésanté, à partir de la documentation au dossier de l’usager. 
</t>
    </r>
    <r>
      <rPr>
        <b/>
        <u/>
        <sz val="10"/>
        <color rgb="FF000000"/>
        <rFont val="Calibri"/>
        <scheme val="minor"/>
      </rPr>
      <t xml:space="preserve">Buts et objectifs
</t>
    </r>
    <r>
      <rPr>
        <sz val="10"/>
        <color rgb="FF000000"/>
        <rFont val="Calibri"/>
        <scheme val="minor"/>
      </rPr>
      <t xml:space="preserve">- Évaluer la conformité aux exigences d’Agrément Canada ; 
- Souligner les meilleures pratiques mises en place et initier des projets d’améliorations en faveur de la
  qualité et la sécurité des soins et services offerts à la clientèle. 
</t>
    </r>
    <r>
      <rPr>
        <b/>
        <u/>
        <sz val="10"/>
        <color rgb="FF000000"/>
        <rFont val="Calibri"/>
        <scheme val="minor"/>
      </rPr>
      <t xml:space="preserve">Méthodologie
</t>
    </r>
    <r>
      <rPr>
        <sz val="10"/>
        <color rgb="FF000000"/>
        <rFont val="Calibri"/>
        <scheme val="minor"/>
      </rPr>
      <t xml:space="preserve">Pour mener à terme cette évaluation, une grille d’audit sera utilisée comme méthode de collecte de données. La grille d’audit est disponible en format Excel et peut être complétée à l’aide d’une tablette électronique, d’un poste informatique ou d’un ordinateur portable. Environ 20 minutes sont nécessaires pour réaliser l’audit d’un dossier. 
</t>
    </r>
    <r>
      <rPr>
        <b/>
        <i/>
        <sz val="10"/>
        <color rgb="FF000000"/>
        <rFont val="Calibri"/>
        <scheme val="minor"/>
      </rPr>
      <t xml:space="preserve">I. Auditeurs 
</t>
    </r>
    <r>
      <rPr>
        <sz val="10"/>
        <color rgb="FF000000"/>
        <rFont val="Calibri"/>
        <scheme val="minor"/>
      </rPr>
      <t xml:space="preserve">- L’audit est réalisé par des professionnels identifiés en collaboration avec les directions visées ;
- L’équipe d’audit s’engage à respecter les règles de prévention et contrôle des infections en vigueur lors 
  de son passage sur les unités de soins. 
</t>
    </r>
    <r>
      <rPr>
        <b/>
        <i/>
        <sz val="10"/>
        <color rgb="FF000000"/>
        <rFont val="Calibri"/>
        <scheme val="minor"/>
      </rPr>
      <t xml:space="preserve">II. Équipes ciblées
</t>
    </r>
    <r>
      <rPr>
        <i/>
        <sz val="10"/>
        <color rgb="FF000000"/>
        <rFont val="Calibri"/>
        <scheme val="minor"/>
      </rPr>
      <t xml:space="preserve">- Toute unité ou secteur qui utilise un service de télésanté.
</t>
    </r>
    <r>
      <rPr>
        <b/>
        <i/>
        <sz val="10"/>
        <color rgb="FF000000"/>
        <rFont val="Calibri"/>
        <scheme val="minor"/>
      </rPr>
      <t xml:space="preserve">
III. Périodes d'audit
</t>
    </r>
    <r>
      <rPr>
        <i/>
        <sz val="10"/>
        <color rgb="FF000000"/>
        <rFont val="Calibri"/>
        <scheme val="minor"/>
      </rPr>
      <t xml:space="preserve">- Trois (3) mois après la mise en place du service et ensuite une (1) fois par année selon un calendrier
  établi.
</t>
    </r>
    <r>
      <rPr>
        <b/>
        <i/>
        <sz val="10"/>
        <color rgb="FF000000"/>
        <rFont val="Calibri"/>
        <scheme val="minor"/>
      </rPr>
      <t xml:space="preserve">IV. Procédure
1. Identification
</t>
    </r>
    <r>
      <rPr>
        <i/>
        <sz val="10"/>
        <color rgb="FF000000"/>
        <rFont val="Calibri"/>
        <scheme val="minor"/>
      </rPr>
      <t>Veuillez identifier votre grille en inscrivant l'information suivante :
- Direction
- Unité / service
- Installation
- Auditeur (nom)
- Titre du service de télésanté (selectionnez</t>
    </r>
    <r>
      <rPr>
        <i/>
        <sz val="10"/>
        <color rgb="FFFF0000"/>
        <rFont val="Calibri"/>
        <scheme val="minor"/>
      </rPr>
      <t xml:space="preserve"> Trouvez le titre du service dans le Registre</t>
    </r>
    <r>
      <rPr>
        <i/>
        <sz val="10"/>
        <color rgb="FF000000"/>
        <rFont val="Calibri"/>
        <scheme val="minor"/>
      </rPr>
      <t xml:space="preserve"> pour plus
   d'information, au besoin)
- Activité(s) du service de télésanté (selectionnez </t>
    </r>
    <r>
      <rPr>
        <i/>
        <sz val="10"/>
        <color rgb="FFFF0000"/>
        <rFont val="Calibri"/>
        <scheme val="minor"/>
      </rPr>
      <t>Afficher la description des 6 activités de télésanté</t>
    </r>
    <r>
      <rPr>
        <i/>
        <sz val="10"/>
        <color rgb="FF000000"/>
        <rFont val="Calibri"/>
        <scheme val="minor"/>
      </rPr>
      <t xml:space="preserve"> pour
  plus d'information, au besoin)
- Date de l'audit
</t>
    </r>
    <r>
      <rPr>
        <sz val="10"/>
        <color rgb="FF000000"/>
        <rFont val="Calibri"/>
        <scheme val="minor"/>
      </rPr>
      <t xml:space="preserve">
</t>
    </r>
    <r>
      <rPr>
        <b/>
        <i/>
        <u/>
        <sz val="10"/>
        <color rgb="FF000000"/>
        <rFont val="Calibri"/>
        <family val="2"/>
        <scheme val="minor"/>
      </rPr>
      <t xml:space="preserve">Acronymes : </t>
    </r>
    <r>
      <rPr>
        <sz val="10"/>
        <color rgb="FF000000"/>
        <rFont val="Calibri"/>
        <scheme val="minor"/>
      </rPr>
      <t xml:space="preserve">
PII - Plan d'Intervention Interdisciplinaire
PTI - Plan thérapeutique Infirmier</t>
    </r>
  </si>
  <si>
    <t>Échantillonage</t>
  </si>
  <si>
    <r>
      <rPr>
        <sz val="10"/>
        <color rgb="FF000000"/>
        <rFont val="Calibri"/>
        <scheme val="minor"/>
      </rPr>
      <t xml:space="preserve">
</t>
    </r>
    <r>
      <rPr>
        <b/>
        <sz val="10"/>
        <color rgb="FF000000"/>
        <rFont val="Calibri"/>
        <scheme val="minor"/>
      </rPr>
      <t xml:space="preserve">Critères d'échantillonnage
</t>
    </r>
    <r>
      <rPr>
        <sz val="10"/>
        <color rgb="FF000000"/>
        <rFont val="Calibri"/>
        <scheme val="minor"/>
      </rPr>
      <t xml:space="preserve">- Usager qui reçoit des services de télésanté ;
- Professionnels qui utilisent des services de télésanté avec des usagers.
</t>
    </r>
    <r>
      <rPr>
        <b/>
        <sz val="10"/>
        <color rgb="FF000000"/>
        <rFont val="Calibri"/>
        <scheme val="minor"/>
      </rPr>
      <t xml:space="preserve">Nombre de dossiers de l'échantillon
</t>
    </r>
    <r>
      <rPr>
        <sz val="10"/>
        <color rgb="FF000000"/>
        <rFont val="Calibri"/>
        <scheme val="minor"/>
      </rPr>
      <t xml:space="preserve">- 5 dossiers répondant aux critères d'échantillonage.
Sélectionnez parmi les options suivantes : </t>
    </r>
    <r>
      <rPr>
        <i/>
        <sz val="10"/>
        <color rgb="FF000000"/>
        <rFont val="Calibri"/>
        <scheme val="minor"/>
      </rPr>
      <t xml:space="preserve">Conforme, Non conforme </t>
    </r>
    <r>
      <rPr>
        <sz val="10"/>
        <color rgb="FF000000"/>
        <rFont val="Calibri"/>
        <scheme val="minor"/>
      </rPr>
      <t>ou</t>
    </r>
    <r>
      <rPr>
        <i/>
        <sz val="10"/>
        <color rgb="FF000000"/>
        <rFont val="Calibri"/>
        <scheme val="minor"/>
      </rPr>
      <t xml:space="preserve"> Sans objet.
</t>
    </r>
    <r>
      <rPr>
        <sz val="10"/>
        <color rgb="FF000000"/>
        <rFont val="Calibri"/>
        <scheme val="minor"/>
      </rPr>
      <t xml:space="preserve">Si l'option </t>
    </r>
    <r>
      <rPr>
        <i/>
        <sz val="10"/>
        <color rgb="FF000000"/>
        <rFont val="Calibri"/>
        <scheme val="minor"/>
      </rPr>
      <t xml:space="preserve">Sans objet </t>
    </r>
    <r>
      <rPr>
        <sz val="10"/>
        <color rgb="FF000000"/>
        <rFont val="Calibri"/>
        <scheme val="minor"/>
      </rPr>
      <t>est selectionné, veuillez écrire la raison dans la section</t>
    </r>
    <r>
      <rPr>
        <i/>
        <sz val="10"/>
        <color rgb="FF000000"/>
        <rFont val="Calibri"/>
        <scheme val="minor"/>
      </rPr>
      <t xml:space="preserve"> Commentaire.
</t>
    </r>
    <r>
      <rPr>
        <sz val="10"/>
        <color rgb="FF000000"/>
        <rFont val="Calibri"/>
        <scheme val="minor"/>
      </rPr>
      <t xml:space="preserve">Le résultat final se calculera automatiquement. Les interventions à mettre en place sont déterminées en fonction du résultat final.
Une fois complété, veuillez envoyer le fichier Excel à l'équipe télésanté : </t>
    </r>
    <r>
      <rPr>
        <sz val="10"/>
        <color rgb="FFDB1A00"/>
        <rFont val="Calibri"/>
        <scheme val="minor"/>
      </rPr>
      <t xml:space="preserve"> </t>
    </r>
    <r>
      <rPr>
        <b/>
        <sz val="10"/>
        <color rgb="FFDB1A00"/>
        <rFont val="Calibri"/>
        <scheme val="minor"/>
      </rPr>
      <t xml:space="preserve">telesante.cemtl@ssss.gouv.qc.ca
</t>
    </r>
    <r>
      <rPr>
        <sz val="10"/>
        <color rgb="FF000000"/>
        <rFont val="Calibri"/>
        <scheme val="minor"/>
      </rPr>
      <t xml:space="preserve">
Veuillez vous référer au manuel d'évaluation d'Agrément Canada Gouvernance, leadership, santé publique et normes transversales - Chapitre 7 Télésanté 2023 pour avoir plus d'information sur chaque critère évaluée.</t>
    </r>
  </si>
  <si>
    <t xml:space="preserve">
Marche Qualité - Gemba walk 
Télésanté - Professionnel de la santé et usager
</t>
  </si>
  <si>
    <r>
      <rPr>
        <sz val="10"/>
        <color rgb="FF000000"/>
        <rFont val="Calibri"/>
        <scheme val="minor"/>
      </rPr>
      <t xml:space="preserve">
Ce traceur est relié à la norme Télésanté au sein du CIUSSS de-l'Est-de-l'île-de-Montréal (CIUSSS-EMTL). Cet outil est utilisé pour noter les observations faites en direct sur le terrain pendant une prestation de soin ou de service utilisant la modalité de télésanté. L'outil sert à évaluer la qualité du processus en place et à proposer des améliorations au besoin.  
</t>
    </r>
    <r>
      <rPr>
        <b/>
        <u/>
        <sz val="10"/>
        <color rgb="FF000000"/>
        <rFont val="Calibri"/>
        <scheme val="minor"/>
      </rPr>
      <t xml:space="preserve">Procédure
</t>
    </r>
    <r>
      <rPr>
        <sz val="10"/>
        <color rgb="FF000000"/>
        <rFont val="Calibri"/>
        <scheme val="minor"/>
      </rPr>
      <t xml:space="preserve">Vous pouvez adapter la procédure de réalisation pour la marche qualité (Gemba walk) selon votre réalité terrain et en fonction des situations que vous souhaitez observer. 
</t>
    </r>
    <r>
      <rPr>
        <b/>
        <sz val="10"/>
        <color rgb="FF000000"/>
        <rFont val="Calibri"/>
        <scheme val="minor"/>
      </rPr>
      <t xml:space="preserve">Outil 
</t>
    </r>
    <r>
      <rPr>
        <sz val="10"/>
        <color rgb="FF000000"/>
        <rFont val="Calibri"/>
        <scheme val="minor"/>
      </rPr>
      <t xml:space="preserve">Il y a un total de 18 critères dans la grille d’évaluation. Chaque critère correspond à un critère de conformité de la norme ou à une pratique organisationnelle requise (POR). Ces informations se retrouvent en détail dans le manuel d’évaluation </t>
    </r>
    <r>
      <rPr>
        <i/>
        <sz val="10"/>
        <color rgb="FF000000"/>
        <rFont val="Calibri"/>
        <scheme val="minor"/>
      </rPr>
      <t>Gouvernance, leadership, santé publique et normes transversales.</t>
    </r>
    <r>
      <rPr>
        <sz val="10"/>
        <color rgb="FF000000"/>
        <rFont val="Calibri"/>
        <scheme val="minor"/>
      </rPr>
      <t xml:space="preserve"> 
</t>
    </r>
    <r>
      <rPr>
        <u/>
        <sz val="10"/>
        <color rgb="FF000000"/>
        <rFont val="Calibri"/>
        <scheme val="minor"/>
      </rPr>
      <t xml:space="preserve">Les deux types de critères présents sont :
</t>
    </r>
    <r>
      <rPr>
        <sz val="10"/>
        <color rgb="FF000000"/>
        <rFont val="Calibri"/>
        <scheme val="minor"/>
      </rPr>
      <t xml:space="preserve">- Observation.
- Question au professionnel de la santé ou au médecin.
** Vous pouvez sélectionner l'hyperlien à gauche de l'énoncé (colonne B) pour avoir plus d'information.
</t>
    </r>
    <r>
      <rPr>
        <u/>
        <sz val="10"/>
        <color rgb="FF000000"/>
        <rFont val="Calibri"/>
        <scheme val="minor"/>
      </rPr>
      <t xml:space="preserve">Sélectionner si le critère est conforme, non conforme ou sans objet :
</t>
    </r>
    <r>
      <rPr>
        <i/>
        <sz val="10"/>
        <color rgb="FF000000"/>
        <rFont val="Calibri"/>
        <scheme val="minor"/>
      </rPr>
      <t xml:space="preserve">- Conforme : </t>
    </r>
    <r>
      <rPr>
        <sz val="10"/>
        <color rgb="FF000000"/>
        <rFont val="Calibri"/>
        <scheme val="minor"/>
      </rPr>
      <t xml:space="preserve">Répond aux attentes.
</t>
    </r>
    <r>
      <rPr>
        <i/>
        <sz val="10"/>
        <color rgb="FF000000"/>
        <rFont val="Calibri"/>
        <scheme val="minor"/>
      </rPr>
      <t>- Non conforme :</t>
    </r>
    <r>
      <rPr>
        <sz val="10"/>
        <color rgb="FF000000"/>
        <rFont val="Calibri"/>
        <scheme val="minor"/>
      </rPr>
      <t xml:space="preserve"> Écart entre la pratique actuellement en place et la pratique attendue. 
  Des améliorations sont requises pour répondre adéquatement au critère de conformité.
</t>
    </r>
    <r>
      <rPr>
        <i/>
        <sz val="10"/>
        <color rgb="FF000000"/>
        <rFont val="Calibri"/>
        <scheme val="minor"/>
      </rPr>
      <t>- Sans objet :</t>
    </r>
    <r>
      <rPr>
        <sz val="10"/>
        <color rgb="FF000000"/>
        <rFont val="Calibri"/>
        <scheme val="minor"/>
      </rPr>
      <t xml:space="preserve"> Ne s'applique pas à la situation ou incapable d’observer le critère. 
</t>
    </r>
    <r>
      <rPr>
        <b/>
        <sz val="10"/>
        <color rgb="FF000000"/>
        <rFont val="Calibri"/>
        <scheme val="minor"/>
      </rPr>
      <t xml:space="preserve">Déroulement 
</t>
    </r>
    <r>
      <rPr>
        <u/>
        <sz val="10"/>
        <color rgb="FF000000"/>
        <rFont val="Calibri"/>
        <scheme val="minor"/>
      </rPr>
      <t xml:space="preserve">Avant de débuter vos observations :
</t>
    </r>
    <r>
      <rPr>
        <sz val="10"/>
        <color rgb="FF000000"/>
        <rFont val="Calibri"/>
        <scheme val="minor"/>
      </rPr>
      <t xml:space="preserve">- Savoir quels sont les professionnels de la santé ou médecins en poste, et quels usagers ils vont
   rencontrer lors de l’intervention en télésanté.
- Consulter le dossier de l’usager afin de vous approprier les motifs de suivi.
- Annoncer votre présence aux professionnels de la santé et à l’usager au début de la rencontre et
  expliquer brièvement les raisons de la démarche. 
</t>
    </r>
    <r>
      <rPr>
        <u/>
        <sz val="10"/>
        <color rgb="FF000000"/>
        <rFont val="Calibri"/>
        <scheme val="minor"/>
      </rPr>
      <t>Avant de faire votre rétroaction :</t>
    </r>
    <r>
      <rPr>
        <sz val="10"/>
        <color rgb="FF000000"/>
        <rFont val="Calibri"/>
        <scheme val="minor"/>
      </rPr>
      <t xml:space="preserve"> 
- Nous vous conseillons de recueillir plusieurs observations avant de faire une rétroaction à vos équipes.
  Il se peut que vous observiez seulement un ou deux professionnels de la santé ou médecins lors d’un
  quart de travail. 
- Utilisez vos SVO pour discuter des observations faites. 
- Transmettre vos résultats par courriel à l’équipe télésanté </t>
    </r>
    <r>
      <rPr>
        <b/>
        <sz val="10"/>
        <color rgb="FF0070C0"/>
        <rFont val="Calibri"/>
        <scheme val="minor"/>
      </rPr>
      <t xml:space="preserve"> telesante.cemtl@ssss.gouv.qc.ca </t>
    </r>
  </si>
  <si>
    <r>
      <rPr>
        <b/>
        <sz val="10"/>
        <color rgb="FF000000"/>
        <rFont val="Calibri"/>
        <scheme val="minor"/>
      </rPr>
      <t xml:space="preserve">
Critères d'échantillonnage
</t>
    </r>
    <r>
      <rPr>
        <sz val="10"/>
        <color rgb="FF000000"/>
        <rFont val="Calibri"/>
        <scheme val="minor"/>
      </rPr>
      <t xml:space="preserve">- Usager qui reçoit des services de télésanté.
- Professionnels qui utilisent des services de télésanté avec des usagers.
</t>
    </r>
    <r>
      <rPr>
        <b/>
        <sz val="10"/>
        <color rgb="FF000000"/>
        <rFont val="Calibri"/>
        <scheme val="minor"/>
      </rPr>
      <t xml:space="preserve">Nombre de rencontres ou d'interventions de l'échantillon
</t>
    </r>
    <r>
      <rPr>
        <sz val="10"/>
        <color rgb="FF000000"/>
        <rFont val="Calibri"/>
        <scheme val="minor"/>
      </rPr>
      <t xml:space="preserve">- 5 rencontres ou interventions répondant aux critères d'échantillonage.
Le résultat final se calculera automatiquement. Les interventions à mettre en place sont déterminées en fonction du résultat finale.
Veuillez vous référer au manuel d'évaluation d'Agrément Canada Gouvernance, leadership, santé publique et normes transversales - chapitre 7 Télésanté 2023 pour avoir plus d'information sur chaque critère évaluée.
</t>
    </r>
  </si>
  <si>
    <t xml:space="preserve">
Marche Qualité - Gemba walk 
Télésanté - Entre intervenants seulement
</t>
  </si>
  <si>
    <r>
      <rPr>
        <sz val="10"/>
        <color rgb="FF000000"/>
        <rFont val="Calibri"/>
        <scheme val="minor"/>
      </rPr>
      <t xml:space="preserve">
Ce traceur est relié à la norme Télésanté au sein du CIUSSS de-l'Est-de-l'île-de-Montréal (CIUSSS-EMTL). Cet outil est utilisé pour noter les observations faites en direct sur le terrain pendant une prestation de soin ou de service utilisant la modalité de télésanté. L'outil sert à évaluer la qualité du processus en place et à proposer des améliorations au besoin.  
</t>
    </r>
    <r>
      <rPr>
        <b/>
        <u/>
        <sz val="10"/>
        <color rgb="FF000000"/>
        <rFont val="Calibri"/>
        <scheme val="minor"/>
      </rPr>
      <t xml:space="preserve">Procédure 
</t>
    </r>
    <r>
      <rPr>
        <sz val="10"/>
        <color rgb="FF000000"/>
        <rFont val="Calibri"/>
        <scheme val="minor"/>
      </rPr>
      <t xml:space="preserve">Vous pouvez adapter la procédure de réalisation pour la marche qualité (Gemba walk) selon votre réalité terrain et en fonction des situations que vous souhaitez observer. 
 </t>
    </r>
    <r>
      <rPr>
        <b/>
        <sz val="10"/>
        <color rgb="FF000000"/>
        <rFont val="Calibri"/>
        <scheme val="minor"/>
      </rPr>
      <t xml:space="preserve">Outil 
</t>
    </r>
    <r>
      <rPr>
        <sz val="10"/>
        <color rgb="FF000000"/>
        <rFont val="Calibri"/>
        <scheme val="minor"/>
      </rPr>
      <t xml:space="preserve">Il y a un total de 10 critères dans la grille d’évaluation. Chaque critère correspond à un critère de conformité de la norme ou à une pratique organisationnelle requise (POR). Ces informations se retrouvent en détail dans le manuel d’évaluation </t>
    </r>
    <r>
      <rPr>
        <i/>
        <sz val="10"/>
        <color rgb="FF000000"/>
        <rFont val="Calibri"/>
        <scheme val="minor"/>
      </rPr>
      <t>Gouvernance, leadership, santé publique et normes transversales.</t>
    </r>
    <r>
      <rPr>
        <sz val="10"/>
        <color rgb="FF000000"/>
        <rFont val="Calibri"/>
        <scheme val="minor"/>
      </rPr>
      <t xml:space="preserve"> 
</t>
    </r>
    <r>
      <rPr>
        <u/>
        <sz val="10"/>
        <color rgb="FF000000"/>
        <rFont val="Calibri"/>
        <scheme val="minor"/>
      </rPr>
      <t xml:space="preserve">Les deux types de critères présents sont :
</t>
    </r>
    <r>
      <rPr>
        <sz val="10"/>
        <color rgb="FF000000"/>
        <rFont val="Calibri"/>
        <scheme val="minor"/>
      </rPr>
      <t xml:space="preserve">- Observation.
- Question au professionnel de la santé ou au médecin.
** Vous pouvez sélectionner l'hyperlien à gauche de l'énoncé (colonne B) pour avoir plus d'information.
</t>
    </r>
    <r>
      <rPr>
        <u/>
        <sz val="10"/>
        <color rgb="FF000000"/>
        <rFont val="Calibri"/>
        <scheme val="minor"/>
      </rPr>
      <t xml:space="preserve">Sélectionner si le critère est conforme, non conforme ou sans objet :
</t>
    </r>
    <r>
      <rPr>
        <i/>
        <sz val="10"/>
        <color rgb="FF000000"/>
        <rFont val="Calibri"/>
        <scheme val="minor"/>
      </rPr>
      <t xml:space="preserve">- Conforme : </t>
    </r>
    <r>
      <rPr>
        <sz val="10"/>
        <color rgb="FF000000"/>
        <rFont val="Calibri"/>
        <scheme val="minor"/>
      </rPr>
      <t xml:space="preserve">Répond aux attentes. 
</t>
    </r>
    <r>
      <rPr>
        <i/>
        <sz val="10"/>
        <color rgb="FF000000"/>
        <rFont val="Calibri"/>
        <scheme val="minor"/>
      </rPr>
      <t>- Non conforme :</t>
    </r>
    <r>
      <rPr>
        <sz val="10"/>
        <color rgb="FF000000"/>
        <rFont val="Calibri"/>
        <scheme val="minor"/>
      </rPr>
      <t xml:space="preserve"> Écart entre la pratique actuellement en place et la pratique attendue. 
  Des améliorations sont requises pour répondre adéquatement au critère de conformité. 
</t>
    </r>
    <r>
      <rPr>
        <i/>
        <sz val="10"/>
        <color rgb="FF000000"/>
        <rFont val="Calibri"/>
        <scheme val="minor"/>
      </rPr>
      <t>- Sans objet :</t>
    </r>
    <r>
      <rPr>
        <sz val="10"/>
        <color rgb="FF000000"/>
        <rFont val="Calibri"/>
        <scheme val="minor"/>
      </rPr>
      <t xml:space="preserve"> Ne s'applique pas à la situation ou incapable d’observer le critère. 
</t>
    </r>
    <r>
      <rPr>
        <b/>
        <sz val="10"/>
        <color rgb="FF000000"/>
        <rFont val="Calibri"/>
        <scheme val="minor"/>
      </rPr>
      <t xml:space="preserve">Déroulement 
</t>
    </r>
    <r>
      <rPr>
        <u/>
        <sz val="10"/>
        <color rgb="FF000000"/>
        <rFont val="Calibri"/>
        <scheme val="minor"/>
      </rPr>
      <t xml:space="preserve">Avant de débuter vos observations :
</t>
    </r>
    <r>
      <rPr>
        <sz val="10"/>
        <color rgb="FF000000"/>
        <rFont val="Calibri"/>
        <scheme val="minor"/>
      </rPr>
      <t xml:space="preserve">- Savoir quels sont les professionnels de la santé ou médecins en poste.
- Consulter le dossier de l'employé (si possible) ou de l’usager afin de vous approprier les motifs de suivi. 
- Annoncer votre présence aux professionnels de la santé au début de la rencontre et expliquer
  brièvement les raisons de la démarche. 
</t>
    </r>
    <r>
      <rPr>
        <u/>
        <sz val="10"/>
        <color rgb="FF000000"/>
        <rFont val="Calibri"/>
        <scheme val="minor"/>
      </rPr>
      <t>Avant de faire votre rétroaction :</t>
    </r>
    <r>
      <rPr>
        <sz val="10"/>
        <color rgb="FF000000"/>
        <rFont val="Calibri"/>
        <scheme val="minor"/>
      </rPr>
      <t xml:space="preserve"> 
- Nous vous conseillons de recueillir plusieurs observations avant de faire une rétroaction à vos équipes.
  Il se peut que vous observiez seulement un ou deux professionnels de la santé ou médecins lors d’un
  quart de travail. 
- Utilisez vos SVO pour discuter des observations faites. 
- Transmettre vos résultats par courriel à l’équipe télésanté </t>
    </r>
    <r>
      <rPr>
        <b/>
        <sz val="10"/>
        <color rgb="FF0070C0"/>
        <rFont val="Calibri"/>
        <scheme val="minor"/>
      </rPr>
      <t xml:space="preserve"> telesante.cemtl@ssss.gouv.qc.ca </t>
    </r>
  </si>
  <si>
    <r>
      <rPr>
        <sz val="10"/>
        <color rgb="FF000000"/>
        <rFont val="Calibri"/>
        <scheme val="minor"/>
      </rPr>
      <t xml:space="preserve">
</t>
    </r>
    <r>
      <rPr>
        <b/>
        <sz val="10"/>
        <color rgb="FF000000"/>
        <rFont val="Calibri"/>
        <scheme val="minor"/>
      </rPr>
      <t xml:space="preserve">Critères d'échantillonnage
</t>
    </r>
    <r>
      <rPr>
        <sz val="10"/>
        <color rgb="FF000000"/>
        <rFont val="Calibri"/>
        <scheme val="minor"/>
      </rPr>
      <t xml:space="preserve">- Professionnels qui utilisent des services de télésanté avec des employés ou autres professionnels de la santé.
</t>
    </r>
    <r>
      <rPr>
        <b/>
        <sz val="10"/>
        <color rgb="FF000000"/>
        <rFont val="Calibri"/>
        <scheme val="minor"/>
      </rPr>
      <t xml:space="preserve">Nombre de rencontres ou d'intervnetions de l'échantillon
</t>
    </r>
    <r>
      <rPr>
        <sz val="10"/>
        <color rgb="FF000000"/>
        <rFont val="Calibri"/>
        <scheme val="minor"/>
      </rPr>
      <t>- 5 rencontres ou interventions répondant aux critères d'échantillonage.
Le taux de conformité se calculera automatiquement. Les interventions à mettre en place sont déterminées en fonction du résultat final.
Veuillez vous référer au manuel d'évaluation d'Agrément Canada Gouvernance, leadership, santé publique et normes transversales - chapitre 7 Télésanté 2023 pour avoir plus d'information sur chaque critère évaluée.</t>
    </r>
  </si>
  <si>
    <t>Directions</t>
  </si>
  <si>
    <t>Résultats</t>
  </si>
  <si>
    <t>Direction de la vaccination (DV)</t>
  </si>
  <si>
    <t>CHSLD Benjamin-Victor-Rousselot</t>
  </si>
  <si>
    <t>Catherine Boily</t>
  </si>
  <si>
    <t>Conforme</t>
  </si>
  <si>
    <t>Direction de l'enseignement, de la recherche et de l'innovation (DERI)</t>
  </si>
  <si>
    <t>CHSLD Dante</t>
  </si>
  <si>
    <t>Daniela Badea</t>
  </si>
  <si>
    <t>Non conforme</t>
  </si>
  <si>
    <t>Direction de l'hébergement en soins de longue durée (DHSLD)</t>
  </si>
  <si>
    <t>CHSLD de Saint-Michel</t>
  </si>
  <si>
    <t>Delphine Alberto</t>
  </si>
  <si>
    <t>Sans objet</t>
  </si>
  <si>
    <t>Direction des programmes santé mentale, dépendance et itinérance/Mission universitaire IUSMM (DPSMDI)</t>
  </si>
  <si>
    <t>CHSLD J.-Henri Charbonneau</t>
  </si>
  <si>
    <t>Dr Pierre Dubé</t>
  </si>
  <si>
    <t>Direction des services multidisciplinaires (DSM)</t>
  </si>
  <si>
    <t>CHSLD Jean-Hubert-Biermans</t>
  </si>
  <si>
    <t>Dr Stéphane Guay</t>
  </si>
  <si>
    <t>Direction des soins infirmiers (DSI)</t>
  </si>
  <si>
    <t>CHSLD Jeanne-Le Ber</t>
  </si>
  <si>
    <t>Esther Vandal</t>
  </si>
  <si>
    <t>Direction générale (DG)</t>
  </si>
  <si>
    <t>CHSLD Joseph-François-Perrault</t>
  </si>
  <si>
    <t>Fabiola Vancol Fable</t>
  </si>
  <si>
    <t>Direction programme jeunesse et activités de santé publique (DPJASP)</t>
  </si>
  <si>
    <t>CHSLD Marie-Rollet</t>
  </si>
  <si>
    <t>France Gélinas</t>
  </si>
  <si>
    <t>Direction ressources humaines, communications et affaires juridiques (DRHCAJ)</t>
  </si>
  <si>
    <t>CHSLD Nicolet</t>
  </si>
  <si>
    <t>France Robert</t>
  </si>
  <si>
    <t>Direction SAD et réadaptation des programmes SAPA et DI-TSA-DP</t>
  </si>
  <si>
    <t>CHSLD Pierre-Joseph-Triest</t>
  </si>
  <si>
    <t>Françoise Bouchard</t>
  </si>
  <si>
    <t>Directions des services professionnels (DSP)</t>
  </si>
  <si>
    <t>CHSLD Polonais Marie-Curie-Sklodowska</t>
  </si>
  <si>
    <t>Gabriela Ponce</t>
  </si>
  <si>
    <t>CLSC de Hochelaga-Maisonneuve - GMF-U</t>
  </si>
  <si>
    <t>Geneviève Barlow</t>
  </si>
  <si>
    <t>Mise à jour : 2023-08-04</t>
  </si>
  <si>
    <t>CLSC de l’Est-de-Montréal</t>
  </si>
  <si>
    <t>Genevieve Harvey</t>
  </si>
  <si>
    <t>CLSC de Mercier-Est</t>
  </si>
  <si>
    <t>Geneviève Parent</t>
  </si>
  <si>
    <t>CLSC de Rivière-des-Prairies</t>
  </si>
  <si>
    <t>Guendalina Matteau</t>
  </si>
  <si>
    <t>CLSC de Rosemont</t>
  </si>
  <si>
    <t>Guy Lagacé</t>
  </si>
  <si>
    <t>CLSC de Saint-Léonard</t>
  </si>
  <si>
    <t>Janine Casimir</t>
  </si>
  <si>
    <t>CLSC de Saint-Michel - GMF</t>
  </si>
  <si>
    <t>Jeanne Marie Allard</t>
  </si>
  <si>
    <t>CLSC Olivier-Guimond</t>
  </si>
  <si>
    <t>Jérémie Paquette</t>
  </si>
  <si>
    <t>GMF</t>
  </si>
  <si>
    <t>Joanie Doucet</t>
  </si>
  <si>
    <t>Hôpital Maisonneuve-Rosemont (HMR)</t>
  </si>
  <si>
    <t>Jocelyn Bisson</t>
  </si>
  <si>
    <t>Hôpital Santa Cabrini Ospedale (HSCO)</t>
  </si>
  <si>
    <t>Jonathan Gedeon</t>
  </si>
  <si>
    <t>Institut universitaire en santé mentale de Montréal (IUSMM)</t>
  </si>
  <si>
    <t>Julie Labrecque</t>
  </si>
  <si>
    <t>Julie Néron</t>
  </si>
  <si>
    <t>Junon Fleurestil</t>
  </si>
  <si>
    <t>Karine Landry</t>
  </si>
  <si>
    <t>Katherine Girard</t>
  </si>
  <si>
    <t>Laurie Mercure</t>
  </si>
  <si>
    <t>Luc Raymond</t>
  </si>
  <si>
    <t>Manon Deguise</t>
  </si>
  <si>
    <t>Marie-Claude Gagnon</t>
  </si>
  <si>
    <t>Marie-Claude Grou</t>
  </si>
  <si>
    <t>Marie-Eve Caron</t>
  </si>
  <si>
    <t>Marie-Eve Duthoy</t>
  </si>
  <si>
    <t>Marie-Josée Ruest</t>
  </si>
  <si>
    <t>Martin Franco</t>
  </si>
  <si>
    <t>Martine Gaudreault</t>
  </si>
  <si>
    <t>Mélanie Beauchemin</t>
  </si>
  <si>
    <t>Michèle-Ann Thompson</t>
  </si>
  <si>
    <t>Monika Szpotowicz</t>
  </si>
  <si>
    <t>Nancy Beaulieu</t>
  </si>
  <si>
    <t>Nancy Boisvert</t>
  </si>
  <si>
    <t>Olivier Charest-Kesteman</t>
  </si>
  <si>
    <t>Patricia Décarie</t>
  </si>
  <si>
    <t>Patricia Farley</t>
  </si>
  <si>
    <t>Rachelle Durand</t>
  </si>
  <si>
    <t>Roxanne Bouchard</t>
  </si>
  <si>
    <t>Sabrina Bouchard</t>
  </si>
  <si>
    <t>Sabrina Primiano</t>
  </si>
  <si>
    <t>Simon Cousineau</t>
  </si>
  <si>
    <t>Stéphanie Rivest</t>
  </si>
  <si>
    <t>Valérie Saad</t>
  </si>
  <si>
    <t>Valérie Saintot</t>
  </si>
  <si>
    <t>Véronique Jacques</t>
  </si>
  <si>
    <t>Yacine Selaimia</t>
  </si>
  <si>
    <t>Type</t>
  </si>
  <si>
    <t>Date de l'audit</t>
  </si>
  <si>
    <t>Conformité totale</t>
  </si>
  <si>
    <t>Marche qualité Usager</t>
  </si>
  <si>
    <t>Marche qualité Intervenant</t>
  </si>
  <si>
    <t>Pour transférer les résultats dans le fichier de suivi :</t>
  </si>
  <si>
    <t>1. Sélectionnez les cellules A3 à Q5.</t>
  </si>
  <si>
    <r>
      <t xml:space="preserve">2. Faites « </t>
    </r>
    <r>
      <rPr>
        <i/>
        <sz val="10"/>
        <color theme="1" tint="0.249977111117893"/>
        <rFont val="Arial"/>
        <family val="2"/>
      </rPr>
      <t>Copier</t>
    </r>
    <r>
      <rPr>
        <sz val="10"/>
        <color theme="1" tint="0.249977111117893"/>
        <rFont val="Arial"/>
        <family val="2"/>
      </rPr>
      <t xml:space="preserve"> ».</t>
    </r>
  </si>
  <si>
    <t>3. Allez dans le fichier de suivi des audits.</t>
  </si>
  <si>
    <t>4. Au besoin, enlevez les filtres appliqués sur le tableau.</t>
  </si>
  <si>
    <t>5. Cliquez dans la cellule juste en-dessous du tableau, dans la colonne A.</t>
  </si>
  <si>
    <r>
      <t xml:space="preserve">6. Faites un « </t>
    </r>
    <r>
      <rPr>
        <i/>
        <sz val="10"/>
        <color theme="1" tint="0.249977111117893"/>
        <rFont val="Arial"/>
        <family val="2"/>
      </rPr>
      <t>Coller les valeurs</t>
    </r>
    <r>
      <rPr>
        <sz val="10"/>
        <color theme="1" tint="0.249977111117893"/>
        <rFont val="Arial"/>
        <family val="2"/>
      </rPr>
      <t xml:space="preserve"> ». (Ne faites pas un « Coller » régulier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</si>
</sst>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46" x14ac:knownFonts="1">
    <font>
      <sz val="11"/>
      <color theme="1"/>
      <name val="Calibri"/>
      <family val="2"/>
      <scheme val="minor"/>
    </font>
    <font>
      <sz val="10"/>
      <name val="Arial"/>
      <family val="2"/>
    </font>
    <font>
      <b/>
      <sz val="10"/>
      <name val="Arial"/>
      <family val="2"/>
    </font>
    <font>
      <sz val="12"/>
      <name val="Arial"/>
      <family val="2"/>
    </font>
    <font>
      <sz val="11"/>
      <color theme="1"/>
      <name val="Calibri"/>
      <family val="2"/>
      <scheme val="minor"/>
    </font>
    <font>
      <u/>
      <sz val="11"/>
      <color theme="10"/>
      <name val="Calibri"/>
      <family val="2"/>
      <scheme val="minor"/>
    </font>
    <font>
      <sz val="10"/>
      <color theme="1"/>
      <name val="Arial"/>
      <family val="2"/>
    </font>
    <font>
      <b/>
      <sz val="26"/>
      <color theme="0"/>
      <name val="Arial"/>
      <family val="2"/>
    </font>
    <font>
      <sz val="10"/>
      <color theme="0"/>
      <name val="Arial"/>
      <family val="2"/>
    </font>
    <font>
      <b/>
      <sz val="10"/>
      <color theme="1"/>
      <name val="Arial"/>
      <family val="2"/>
    </font>
    <font>
      <b/>
      <sz val="16"/>
      <color theme="0"/>
      <name val="Arial"/>
      <family val="2"/>
    </font>
    <font>
      <b/>
      <sz val="10"/>
      <color rgb="FF000000"/>
      <name val="Arial"/>
      <family val="2"/>
    </font>
    <font>
      <sz val="10"/>
      <color rgb="FF000000"/>
      <name val="Arial"/>
      <family val="2"/>
    </font>
    <font>
      <b/>
      <sz val="10"/>
      <color theme="0"/>
      <name val="Arial"/>
      <family val="2"/>
    </font>
    <font>
      <u/>
      <sz val="10"/>
      <color rgb="FFDB1A00"/>
      <name val="Arial"/>
      <family val="2"/>
    </font>
    <font>
      <sz val="12"/>
      <color theme="0"/>
      <name val="Arial"/>
      <family val="2"/>
    </font>
    <font>
      <b/>
      <sz val="20"/>
      <color theme="0"/>
      <name val="Arial"/>
      <family val="2"/>
    </font>
    <font>
      <b/>
      <u/>
      <sz val="10"/>
      <color rgb="FFDB1A00"/>
      <name val="Arial"/>
      <family val="2"/>
    </font>
    <font>
      <sz val="10"/>
      <color theme="1" tint="0.249977111117893"/>
      <name val="Arial"/>
      <family val="2"/>
    </font>
    <font>
      <i/>
      <sz val="10"/>
      <color theme="1" tint="0.249977111117893"/>
      <name val="Arial"/>
      <family val="2"/>
    </font>
    <font>
      <sz val="10"/>
      <color rgb="FF000000"/>
      <name val="Arial"/>
    </font>
    <font>
      <b/>
      <sz val="10"/>
      <color rgb="FF000000"/>
      <name val="Arial"/>
    </font>
    <font>
      <u/>
      <sz val="10"/>
      <color rgb="FFDB1A00"/>
      <name val="Arial"/>
    </font>
    <font>
      <b/>
      <u/>
      <sz val="11"/>
      <color rgb="FF000000"/>
      <name val="Arial"/>
    </font>
    <font>
      <u/>
      <sz val="10"/>
      <color rgb="FFD81A00"/>
      <name val="Arial"/>
    </font>
    <font>
      <b/>
      <sz val="11"/>
      <color rgb="FF000000"/>
      <name val="Calibri"/>
      <scheme val="minor"/>
    </font>
    <font>
      <b/>
      <sz val="12"/>
      <color rgb="FF000000"/>
      <name val="Calibri"/>
      <scheme val="minor"/>
    </font>
    <font>
      <sz val="12"/>
      <color theme="1"/>
      <name val="Calibri"/>
      <family val="2"/>
      <scheme val="minor"/>
    </font>
    <font>
      <sz val="10"/>
      <color rgb="FF000000"/>
      <name val="Calibri"/>
      <scheme val="minor"/>
    </font>
    <font>
      <b/>
      <u/>
      <sz val="10"/>
      <color rgb="FF000000"/>
      <name val="Calibri"/>
      <scheme val="minor"/>
    </font>
    <font>
      <b/>
      <i/>
      <sz val="10"/>
      <color rgb="FF000000"/>
      <name val="Calibri"/>
      <scheme val="minor"/>
    </font>
    <font>
      <sz val="10"/>
      <color theme="1"/>
      <name val="Calibri"/>
      <family val="2"/>
      <scheme val="minor"/>
    </font>
    <font>
      <i/>
      <sz val="10"/>
      <color rgb="FF000000"/>
      <name val="Calibri"/>
      <scheme val="minor"/>
    </font>
    <font>
      <b/>
      <sz val="10"/>
      <color rgb="FF000000"/>
      <name val="Calibri"/>
      <scheme val="minor"/>
    </font>
    <font>
      <i/>
      <sz val="10"/>
      <color rgb="FFFF0000"/>
      <name val="Calibri"/>
      <scheme val="minor"/>
    </font>
    <font>
      <b/>
      <sz val="10"/>
      <color rgb="FF0070C0"/>
      <name val="Calibri"/>
      <scheme val="minor"/>
    </font>
    <font>
      <u/>
      <sz val="10"/>
      <color rgb="FF000000"/>
      <name val="Calibri"/>
      <scheme val="minor"/>
    </font>
    <font>
      <b/>
      <sz val="12"/>
      <color theme="0"/>
      <name val="Calibri"/>
      <scheme val="minor"/>
    </font>
    <font>
      <sz val="12"/>
      <color theme="0"/>
      <name val="Calibri"/>
      <family val="2"/>
      <scheme val="minor"/>
    </font>
    <font>
      <sz val="11"/>
      <color rgb="FF000000"/>
      <name val="Calibri"/>
      <family val="2"/>
      <scheme val="minor"/>
    </font>
    <font>
      <sz val="10"/>
      <color rgb="FFDB1A00"/>
      <name val="Calibri"/>
      <scheme val="minor"/>
    </font>
    <font>
      <b/>
      <sz val="10"/>
      <color rgb="FFDB1A00"/>
      <name val="Calibri"/>
      <scheme val="minor"/>
    </font>
    <font>
      <sz val="10"/>
      <color theme="0"/>
      <name val="Arial"/>
    </font>
    <font>
      <sz val="10"/>
      <color theme="1"/>
      <name val="Arial"/>
    </font>
    <font>
      <b/>
      <i/>
      <u/>
      <sz val="10"/>
      <color rgb="FF000000"/>
      <name val="Calibri"/>
      <family val="2"/>
      <scheme val="minor"/>
    </font>
    <font>
      <sz val="10"/>
      <color rgb="FF000000"/>
      <name val="Calibri"/>
      <family val="2"/>
      <scheme val="minor"/>
    </font>
  </fonts>
  <fills count="10">
    <fill>
      <patternFill patternType="none"/>
    </fill>
    <fill>
      <patternFill patternType="gray125"/>
    </fill>
    <fill>
      <patternFill patternType="solid">
        <fgColor theme="0" tint="-4.9989318521683403E-2"/>
        <bgColor indexed="64"/>
      </patternFill>
    </fill>
    <fill>
      <patternFill patternType="solid">
        <fgColor rgb="FFDB1A00"/>
        <bgColor indexed="64"/>
      </patternFill>
    </fill>
    <fill>
      <patternFill patternType="solid">
        <fgColor rgb="FFFFFF00"/>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theme="4" tint="0.59999389629810485"/>
        <bgColor indexed="64"/>
      </patternFill>
    </fill>
    <fill>
      <patternFill patternType="solid">
        <fgColor theme="9" tint="0.59999389629810485"/>
        <bgColor indexed="64"/>
      </patternFill>
    </fill>
  </fills>
  <borders count="72">
    <border>
      <left/>
      <right/>
      <top/>
      <bottom/>
      <diagonal/>
    </border>
    <border>
      <left/>
      <right/>
      <top style="thin">
        <color indexed="64"/>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medium">
        <color indexed="64"/>
      </left>
      <right/>
      <top style="medium">
        <color indexed="64"/>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style="thin">
        <color indexed="64"/>
      </left>
      <right style="thin">
        <color theme="0" tint="-0.499984740745262"/>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style="thin">
        <color indexed="64"/>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style="medium">
        <color theme="0" tint="-0.499984740745262"/>
      </left>
      <right/>
      <top style="medium">
        <color theme="0" tint="-0.499984740745262"/>
      </top>
      <bottom/>
      <diagonal/>
    </border>
    <border>
      <left/>
      <right/>
      <top style="medium">
        <color theme="0" tint="-0.499984740745262"/>
      </top>
      <bottom/>
      <diagonal/>
    </border>
    <border>
      <left/>
      <right style="medium">
        <color theme="0" tint="-0.499984740745262"/>
      </right>
      <top style="medium">
        <color theme="0" tint="-0.499984740745262"/>
      </top>
      <bottom/>
      <diagonal/>
    </border>
    <border>
      <left style="medium">
        <color theme="0" tint="-0.499984740745262"/>
      </left>
      <right/>
      <top style="thin">
        <color theme="0" tint="-0.499984740745262"/>
      </top>
      <bottom style="thin">
        <color theme="0" tint="-0.499984740745262"/>
      </bottom>
      <diagonal/>
    </border>
    <border>
      <left style="thin">
        <color theme="0" tint="-0.499984740745262"/>
      </left>
      <right style="medium">
        <color theme="0" tint="-0.499984740745262"/>
      </right>
      <top style="thin">
        <color theme="0" tint="-0.499984740745262"/>
      </top>
      <bottom style="thin">
        <color theme="0" tint="-0.499984740745262"/>
      </bottom>
      <diagonal/>
    </border>
    <border>
      <left style="medium">
        <color theme="0" tint="-0.499984740745262"/>
      </left>
      <right style="thin">
        <color theme="0" tint="-0.499984740745262"/>
      </right>
      <top style="thin">
        <color theme="0" tint="-0.499984740745262"/>
      </top>
      <bottom style="thin">
        <color theme="0" tint="-0.499984740745262"/>
      </bottom>
      <diagonal/>
    </border>
    <border>
      <left style="medium">
        <color theme="0" tint="-0.499984740745262"/>
      </left>
      <right/>
      <top style="thin">
        <color theme="0" tint="-0.499984740745262"/>
      </top>
      <bottom style="medium">
        <color theme="0" tint="-0.499984740745262"/>
      </bottom>
      <diagonal/>
    </border>
    <border>
      <left/>
      <right/>
      <top style="thin">
        <color theme="0" tint="-0.499984740745262"/>
      </top>
      <bottom style="medium">
        <color theme="0" tint="-0.499984740745262"/>
      </bottom>
      <diagonal/>
    </border>
    <border>
      <left/>
      <right style="thin">
        <color theme="0" tint="-0.499984740745262"/>
      </right>
      <top style="thin">
        <color theme="0" tint="-0.499984740745262"/>
      </top>
      <bottom style="medium">
        <color theme="0" tint="-0.499984740745262"/>
      </bottom>
      <diagonal/>
    </border>
    <border>
      <left style="thin">
        <color theme="0" tint="-0.499984740745262"/>
      </left>
      <right style="thin">
        <color theme="0" tint="-0.499984740745262"/>
      </right>
      <top style="thin">
        <color theme="0" tint="-0.499984740745262"/>
      </top>
      <bottom style="medium">
        <color theme="0" tint="-0.499984740745262"/>
      </bottom>
      <diagonal/>
    </border>
    <border>
      <left style="thin">
        <color theme="0" tint="-0.499984740745262"/>
      </left>
      <right style="medium">
        <color theme="0" tint="-0.499984740745262"/>
      </right>
      <top style="thin">
        <color theme="0" tint="-0.499984740745262"/>
      </top>
      <bottom style="medium">
        <color theme="0" tint="-0.499984740745262"/>
      </bottom>
      <diagonal/>
    </border>
    <border>
      <left style="medium">
        <color theme="0" tint="-0.499984740745262"/>
      </left>
      <right style="thin">
        <color indexed="64"/>
      </right>
      <top style="medium">
        <color theme="0" tint="-0.499984740745262"/>
      </top>
      <bottom style="thin">
        <color indexed="64"/>
      </bottom>
      <diagonal/>
    </border>
    <border>
      <left/>
      <right/>
      <top style="medium">
        <color theme="0" tint="-0.499984740745262"/>
      </top>
      <bottom style="thin">
        <color indexed="64"/>
      </bottom>
      <diagonal/>
    </border>
    <border>
      <left style="thin">
        <color indexed="64"/>
      </left>
      <right style="medium">
        <color theme="0" tint="-0.499984740745262"/>
      </right>
      <top style="medium">
        <color theme="0" tint="-0.499984740745262"/>
      </top>
      <bottom style="thin">
        <color indexed="64"/>
      </bottom>
      <diagonal/>
    </border>
    <border>
      <left style="medium">
        <color theme="0" tint="-0.499984740745262"/>
      </left>
      <right style="thin">
        <color indexed="64"/>
      </right>
      <top style="thin">
        <color indexed="64"/>
      </top>
      <bottom style="thin">
        <color indexed="64"/>
      </bottom>
      <diagonal/>
    </border>
    <border>
      <left style="thin">
        <color indexed="64"/>
      </left>
      <right style="medium">
        <color theme="0" tint="-0.499984740745262"/>
      </right>
      <top style="thin">
        <color indexed="64"/>
      </top>
      <bottom/>
      <diagonal/>
    </border>
    <border>
      <left style="medium">
        <color theme="0" tint="-0.499984740745262"/>
      </left>
      <right/>
      <top style="thin">
        <color indexed="64"/>
      </top>
      <bottom/>
      <diagonal/>
    </border>
    <border>
      <left/>
      <right style="medium">
        <color theme="0" tint="-0.499984740745262"/>
      </right>
      <top style="thin">
        <color theme="0" tint="-0.499984740745262"/>
      </top>
      <bottom style="thin">
        <color theme="0" tint="-0.499984740745262"/>
      </bottom>
      <diagonal/>
    </border>
    <border>
      <left style="medium">
        <color theme="0" tint="-0.499984740745262"/>
      </left>
      <right/>
      <top/>
      <bottom style="medium">
        <color theme="0" tint="-0.499984740745262"/>
      </bottom>
      <diagonal/>
    </border>
    <border>
      <left/>
      <right/>
      <top/>
      <bottom style="medium">
        <color theme="0" tint="-0.499984740745262"/>
      </bottom>
      <diagonal/>
    </border>
    <border>
      <left/>
      <right style="medium">
        <color theme="0" tint="-0.499984740745262"/>
      </right>
      <top/>
      <bottom style="medium">
        <color theme="0" tint="-0.499984740745262"/>
      </bottom>
      <diagonal/>
    </border>
    <border>
      <left style="medium">
        <color theme="0" tint="-0.499984740745262"/>
      </left>
      <right/>
      <top style="medium">
        <color theme="0" tint="-0.499984740745262"/>
      </top>
      <bottom style="medium">
        <color theme="0" tint="-0.499984740745262"/>
      </bottom>
      <diagonal/>
    </border>
    <border>
      <left/>
      <right style="medium">
        <color theme="0" tint="-0.499984740745262"/>
      </right>
      <top style="medium">
        <color theme="0" tint="-0.499984740745262"/>
      </top>
      <bottom style="medium">
        <color theme="0" tint="-0.499984740745262"/>
      </bottom>
      <diagonal/>
    </border>
    <border>
      <left style="medium">
        <color theme="0" tint="-0.499984740745262"/>
      </left>
      <right style="thin">
        <color theme="0" tint="-0.499984740745262"/>
      </right>
      <top/>
      <bottom style="thin">
        <color theme="0" tint="-0.499984740745262"/>
      </bottom>
      <diagonal/>
    </border>
    <border>
      <left style="thin">
        <color theme="0" tint="-0.499984740745262"/>
      </left>
      <right/>
      <top/>
      <bottom style="thin">
        <color theme="0" tint="-0.499984740745262"/>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style="medium">
        <color theme="0" tint="-0.499984740745262"/>
      </right>
      <top/>
      <bottom style="thin">
        <color theme="0" tint="-0.499984740745262"/>
      </bottom>
      <diagonal/>
    </border>
    <border>
      <left style="thin">
        <color theme="0" tint="-0.499984740745262"/>
      </left>
      <right/>
      <top style="thin">
        <color theme="0" tint="-0.499984740745262"/>
      </top>
      <bottom style="medium">
        <color theme="0" tint="-0.499984740745262"/>
      </bottom>
      <diagonal/>
    </border>
    <border>
      <left style="medium">
        <color theme="0" tint="-0.499984740745262"/>
      </left>
      <right/>
      <top style="thin">
        <color theme="0" tint="-0.499984740745262"/>
      </top>
      <bottom/>
      <diagonal/>
    </border>
    <border>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medium">
        <color theme="0" tint="-0.499984740745262"/>
      </right>
      <top style="thin">
        <color theme="0" tint="-0.499984740745262"/>
      </top>
      <bottom/>
      <diagonal/>
    </border>
    <border>
      <left style="thin">
        <color theme="0" tint="-0.499984740745262"/>
      </left>
      <right style="thin">
        <color theme="0" tint="-0.499984740745262"/>
      </right>
      <top/>
      <bottom/>
      <diagonal/>
    </border>
    <border>
      <left style="thin">
        <color theme="0" tint="-0.499984740745262"/>
      </left>
      <right style="medium">
        <color theme="0" tint="-0.499984740745262"/>
      </right>
      <top/>
      <bottom/>
      <diagonal/>
    </border>
    <border>
      <left style="medium">
        <color theme="0" tint="-0.499984740745262"/>
      </left>
      <right style="thin">
        <color theme="0" tint="-0.499984740745262"/>
      </right>
      <top style="thin">
        <color theme="0" tint="-0.499984740745262"/>
      </top>
      <bottom/>
      <diagonal/>
    </border>
    <border>
      <left style="medium">
        <color theme="0" tint="-0.499984740745262"/>
      </left>
      <right style="thin">
        <color theme="0" tint="-0.499984740745262"/>
      </right>
      <top/>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0" tint="-0.499984740745262"/>
      </left>
      <right/>
      <top/>
      <bottom/>
      <diagonal/>
    </border>
    <border>
      <left/>
      <right style="thin">
        <color theme="0" tint="-0.499984740745262"/>
      </right>
      <top/>
      <bottom/>
      <diagonal/>
    </border>
    <border>
      <left style="thin">
        <color theme="1" tint="0.499984740745262"/>
      </left>
      <right style="thin">
        <color theme="1" tint="0.499984740745262"/>
      </right>
      <top style="thin">
        <color theme="1" tint="0.499984740745262"/>
      </top>
      <bottom/>
      <diagonal/>
    </border>
    <border>
      <left style="thin">
        <color theme="1" tint="0.499984740745262"/>
      </left>
      <right style="thin">
        <color theme="1" tint="0.499984740745262"/>
      </right>
      <top/>
      <bottom/>
      <diagonal/>
    </border>
    <border>
      <left style="thin">
        <color theme="1" tint="0.499984740745262"/>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style="medium">
        <color theme="1" tint="0.499984740745262"/>
      </left>
      <right/>
      <top style="medium">
        <color theme="1" tint="0.499984740745262"/>
      </top>
      <bottom/>
      <diagonal/>
    </border>
    <border>
      <left/>
      <right/>
      <top style="medium">
        <color theme="1" tint="0.499984740745262"/>
      </top>
      <bottom/>
      <diagonal/>
    </border>
    <border>
      <left/>
      <right style="medium">
        <color theme="1" tint="0.499984740745262"/>
      </right>
      <top style="medium">
        <color theme="1" tint="0.499984740745262"/>
      </top>
      <bottom/>
      <diagonal/>
    </border>
    <border>
      <left style="medium">
        <color theme="1" tint="0.499984740745262"/>
      </left>
      <right/>
      <top/>
      <bottom/>
      <diagonal/>
    </border>
    <border>
      <left/>
      <right style="medium">
        <color theme="1" tint="0.499984740745262"/>
      </right>
      <top/>
      <bottom/>
      <diagonal/>
    </border>
    <border>
      <left style="medium">
        <color theme="1" tint="0.499984740745262"/>
      </left>
      <right/>
      <top/>
      <bottom style="medium">
        <color theme="1" tint="0.499984740745262"/>
      </bottom>
      <diagonal/>
    </border>
    <border>
      <left/>
      <right/>
      <top/>
      <bottom style="medium">
        <color theme="1" tint="0.499984740745262"/>
      </bottom>
      <diagonal/>
    </border>
    <border>
      <left/>
      <right style="medium">
        <color theme="1" tint="0.499984740745262"/>
      </right>
      <top/>
      <bottom style="medium">
        <color theme="1" tint="0.499984740745262"/>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top/>
      <bottom/>
      <diagonal/>
    </border>
    <border>
      <left/>
      <right style="medium">
        <color rgb="FF000000"/>
      </right>
      <top/>
      <bottom/>
      <diagonal/>
    </border>
  </borders>
  <cellStyleXfs count="5">
    <xf numFmtId="0" fontId="0" fillId="0" borderId="0"/>
    <xf numFmtId="0" fontId="1" fillId="0" borderId="0"/>
    <xf numFmtId="0" fontId="4" fillId="0" borderId="0"/>
    <xf numFmtId="9" fontId="4" fillId="0" borderId="0" applyFont="0" applyFill="0" applyBorder="0" applyAlignment="0" applyProtection="0"/>
    <xf numFmtId="0" fontId="5" fillId="0" borderId="0" applyNumberFormat="0" applyFill="0" applyBorder="0" applyAlignment="0" applyProtection="0"/>
  </cellStyleXfs>
  <cellXfs count="199">
    <xf numFmtId="0" fontId="0" fillId="0" borderId="0" xfId="0"/>
    <xf numFmtId="0" fontId="2" fillId="0" borderId="0" xfId="1" applyFont="1" applyAlignment="1">
      <alignment horizontal="center" vertical="center"/>
    </xf>
    <xf numFmtId="0" fontId="1" fillId="0" borderId="0" xfId="1"/>
    <xf numFmtId="0" fontId="3" fillId="0" borderId="0" xfId="1" applyFont="1" applyAlignment="1">
      <alignment wrapText="1"/>
    </xf>
    <xf numFmtId="0" fontId="6" fillId="0" borderId="0" xfId="0" applyFont="1"/>
    <xf numFmtId="0" fontId="6" fillId="0" borderId="0" xfId="0" applyFont="1" applyAlignment="1">
      <alignment horizontal="left" indent="1"/>
    </xf>
    <xf numFmtId="0" fontId="6" fillId="0" borderId="0" xfId="0" applyFont="1" applyAlignment="1">
      <alignment horizontal="left" vertical="center" indent="1"/>
    </xf>
    <xf numFmtId="0" fontId="1" fillId="0" borderId="0" xfId="1" applyAlignment="1">
      <alignment vertical="center"/>
    </xf>
    <xf numFmtId="0" fontId="1" fillId="0" borderId="0" xfId="1" applyAlignment="1">
      <alignment wrapText="1"/>
    </xf>
    <xf numFmtId="0" fontId="2" fillId="0" borderId="0" xfId="1" applyFont="1" applyAlignment="1">
      <alignment vertical="center"/>
    </xf>
    <xf numFmtId="0" fontId="6" fillId="3" borderId="0" xfId="0" applyFont="1" applyFill="1"/>
    <xf numFmtId="0" fontId="7" fillId="3" borderId="3" xfId="1" applyFont="1" applyFill="1" applyBorder="1" applyAlignment="1">
      <alignment horizontal="left" vertical="center" indent="1"/>
    </xf>
    <xf numFmtId="0" fontId="9" fillId="2" borderId="2" xfId="0" applyFont="1" applyFill="1" applyBorder="1" applyAlignment="1">
      <alignment horizontal="left" vertical="center" indent="1"/>
    </xf>
    <xf numFmtId="0" fontId="6" fillId="0" borderId="2" xfId="0" applyFont="1" applyBorder="1" applyAlignment="1">
      <alignment horizontal="left" vertical="center" indent="1"/>
    </xf>
    <xf numFmtId="14" fontId="6" fillId="0" borderId="2" xfId="0" applyNumberFormat="1" applyFont="1" applyBorder="1" applyAlignment="1">
      <alignment horizontal="left" vertical="center" indent="1"/>
    </xf>
    <xf numFmtId="9" fontId="6" fillId="0" borderId="2" xfId="3" applyFont="1" applyBorder="1" applyAlignment="1">
      <alignment horizontal="left" vertical="center" indent="1"/>
    </xf>
    <xf numFmtId="0" fontId="1" fillId="0" borderId="4" xfId="1" applyBorder="1" applyAlignment="1">
      <alignment horizontal="left" vertical="center" wrapText="1" indent="1"/>
    </xf>
    <xf numFmtId="0" fontId="1" fillId="0" borderId="4" xfId="1" applyBorder="1" applyAlignment="1">
      <alignment horizontal="left" vertical="center" indent="1"/>
    </xf>
    <xf numFmtId="0" fontId="1" fillId="0" borderId="6" xfId="1" applyBorder="1" applyAlignment="1">
      <alignment vertical="center"/>
    </xf>
    <xf numFmtId="0" fontId="1" fillId="0" borderId="7" xfId="1" applyBorder="1" applyAlignment="1">
      <alignment vertical="center"/>
    </xf>
    <xf numFmtId="0" fontId="2" fillId="0" borderId="8" xfId="1" applyFont="1" applyBorder="1" applyAlignment="1">
      <alignment horizontal="left" vertical="center" indent="1"/>
    </xf>
    <xf numFmtId="0" fontId="1" fillId="0" borderId="9" xfId="1" applyBorder="1" applyAlignment="1">
      <alignment vertical="center"/>
    </xf>
    <xf numFmtId="0" fontId="6" fillId="0" borderId="4" xfId="2" applyFont="1" applyBorder="1" applyAlignment="1">
      <alignment horizontal="center" vertical="center" wrapText="1"/>
    </xf>
    <xf numFmtId="0" fontId="6" fillId="0" borderId="4" xfId="2" applyFont="1" applyBorder="1" applyAlignment="1">
      <alignment horizontal="left" vertical="center" wrapText="1" indent="1"/>
    </xf>
    <xf numFmtId="0" fontId="1" fillId="0" borderId="4" xfId="1" applyBorder="1" applyAlignment="1">
      <alignment horizontal="center" vertical="center" wrapText="1"/>
    </xf>
    <xf numFmtId="0" fontId="2" fillId="0" borderId="10" xfId="1" applyFont="1" applyBorder="1" applyAlignment="1">
      <alignment horizontal="center" vertical="center" wrapText="1"/>
    </xf>
    <xf numFmtId="0" fontId="8" fillId="3" borderId="11" xfId="1" applyFont="1" applyFill="1" applyBorder="1"/>
    <xf numFmtId="0" fontId="8" fillId="3" borderId="12" xfId="1" applyFont="1" applyFill="1" applyBorder="1"/>
    <xf numFmtId="0" fontId="10" fillId="3" borderId="12" xfId="1" applyFont="1" applyFill="1" applyBorder="1" applyAlignment="1">
      <alignment vertical="center"/>
    </xf>
    <xf numFmtId="0" fontId="16" fillId="3" borderId="12" xfId="1" applyFont="1" applyFill="1" applyBorder="1" applyAlignment="1">
      <alignment horizontal="right" vertical="center"/>
    </xf>
    <xf numFmtId="9" fontId="16" fillId="3" borderId="12" xfId="1" applyNumberFormat="1" applyFont="1" applyFill="1" applyBorder="1" applyAlignment="1">
      <alignment horizontal="center" vertical="center"/>
    </xf>
    <xf numFmtId="0" fontId="2" fillId="0" borderId="14" xfId="1" applyFont="1" applyBorder="1" applyAlignment="1">
      <alignment horizontal="left" vertical="center" indent="1"/>
    </xf>
    <xf numFmtId="0" fontId="9" fillId="0" borderId="16" xfId="2" applyFont="1" applyBorder="1" applyAlignment="1">
      <alignment horizontal="center" vertical="center" wrapText="1"/>
    </xf>
    <xf numFmtId="0" fontId="1" fillId="0" borderId="15" xfId="1" applyBorder="1" applyAlignment="1">
      <alignment horizontal="left" vertical="center" wrapText="1" indent="1"/>
    </xf>
    <xf numFmtId="0" fontId="2" fillId="2" borderId="17" xfId="1" applyFont="1" applyFill="1" applyBorder="1" applyAlignment="1">
      <alignment vertical="center" wrapText="1"/>
    </xf>
    <xf numFmtId="0" fontId="2" fillId="2" borderId="18" xfId="1" applyFont="1" applyFill="1" applyBorder="1" applyAlignment="1">
      <alignment vertical="center"/>
    </xf>
    <xf numFmtId="0" fontId="2" fillId="2" borderId="19" xfId="1" applyFont="1" applyFill="1" applyBorder="1" applyAlignment="1">
      <alignment horizontal="left" vertical="center"/>
    </xf>
    <xf numFmtId="0" fontId="2" fillId="2" borderId="20" xfId="1" applyFont="1" applyFill="1" applyBorder="1" applyAlignment="1">
      <alignment horizontal="right" vertical="center" wrapText="1" indent="1"/>
    </xf>
    <xf numFmtId="9" fontId="2" fillId="2" borderId="20" xfId="3" applyFont="1" applyFill="1" applyBorder="1" applyAlignment="1">
      <alignment horizontal="center" vertical="center"/>
    </xf>
    <xf numFmtId="0" fontId="1" fillId="2" borderId="21" xfId="1" applyFill="1" applyBorder="1" applyAlignment="1">
      <alignment horizontal="left" vertical="center" indent="1"/>
    </xf>
    <xf numFmtId="0" fontId="1" fillId="0" borderId="5" xfId="0" applyFont="1" applyBorder="1" applyAlignment="1">
      <alignment horizontal="left" vertical="center" indent="1"/>
    </xf>
    <xf numFmtId="0" fontId="12" fillId="0" borderId="5" xfId="0" applyFont="1" applyBorder="1" applyAlignment="1">
      <alignment horizontal="left" vertical="center" indent="1"/>
    </xf>
    <xf numFmtId="0" fontId="13" fillId="5" borderId="27" xfId="0" applyFont="1" applyFill="1" applyBorder="1" applyAlignment="1">
      <alignment horizontal="right" vertical="center" indent="1"/>
    </xf>
    <xf numFmtId="0" fontId="1" fillId="0" borderId="28" xfId="0" applyFont="1" applyBorder="1" applyAlignment="1">
      <alignment horizontal="left" vertical="center" indent="1"/>
    </xf>
    <xf numFmtId="0" fontId="12" fillId="0" borderId="28" xfId="0" applyFont="1" applyBorder="1" applyAlignment="1">
      <alignment horizontal="left" vertical="center" indent="1"/>
    </xf>
    <xf numFmtId="0" fontId="11" fillId="4" borderId="16" xfId="0" applyFont="1" applyFill="1" applyBorder="1" applyAlignment="1">
      <alignment horizontal="right" vertical="center" indent="1"/>
    </xf>
    <xf numFmtId="0" fontId="11" fillId="6" borderId="16" xfId="0" applyFont="1" applyFill="1" applyBorder="1" applyAlignment="1">
      <alignment horizontal="right" vertical="center" indent="1"/>
    </xf>
    <xf numFmtId="0" fontId="13" fillId="7" borderId="16" xfId="0" applyFont="1" applyFill="1" applyBorder="1" applyAlignment="1">
      <alignment horizontal="right" vertical="center" indent="1"/>
    </xf>
    <xf numFmtId="0" fontId="2" fillId="2" borderId="35" xfId="1" applyFont="1" applyFill="1" applyBorder="1" applyAlignment="1">
      <alignment horizontal="centerContinuous" vertical="center" wrapText="1"/>
    </xf>
    <xf numFmtId="0" fontId="2" fillId="2" borderId="36" xfId="1" applyFont="1" applyFill="1" applyBorder="1" applyAlignment="1">
      <alignment horizontal="centerContinuous" vertical="center" wrapText="1"/>
    </xf>
    <xf numFmtId="0" fontId="2" fillId="2" borderId="37" xfId="1" applyFont="1" applyFill="1" applyBorder="1" applyAlignment="1">
      <alignment horizontal="centerContinuous" vertical="center" wrapText="1"/>
    </xf>
    <xf numFmtId="0" fontId="2" fillId="0" borderId="17" xfId="1" applyFont="1" applyBorder="1" applyAlignment="1">
      <alignment horizontal="left" vertical="center" indent="1"/>
    </xf>
    <xf numFmtId="0" fontId="1" fillId="0" borderId="19" xfId="1" applyBorder="1" applyAlignment="1">
      <alignment vertical="center"/>
    </xf>
    <xf numFmtId="0" fontId="1" fillId="0" borderId="20" xfId="1" applyBorder="1" applyAlignment="1">
      <alignment horizontal="left" vertical="center" indent="1"/>
    </xf>
    <xf numFmtId="0" fontId="12" fillId="0" borderId="4" xfId="2" applyFont="1" applyBorder="1" applyAlignment="1">
      <alignment horizontal="center" vertical="center" wrapText="1"/>
    </xf>
    <xf numFmtId="9" fontId="2" fillId="0" borderId="4" xfId="1" applyNumberFormat="1" applyFont="1" applyBorder="1" applyAlignment="1">
      <alignment horizontal="center" vertical="center"/>
    </xf>
    <xf numFmtId="0" fontId="2" fillId="2" borderId="40" xfId="1" applyFont="1" applyFill="1" applyBorder="1" applyAlignment="1">
      <alignment vertical="center" wrapText="1"/>
    </xf>
    <xf numFmtId="0" fontId="2" fillId="2" borderId="41" xfId="1" applyFont="1" applyFill="1" applyBorder="1" applyAlignment="1">
      <alignment vertical="center"/>
    </xf>
    <xf numFmtId="0" fontId="2" fillId="2" borderId="43" xfId="1" applyFont="1" applyFill="1" applyBorder="1" applyAlignment="1">
      <alignment horizontal="right" vertical="center" wrapText="1" indent="1"/>
    </xf>
    <xf numFmtId="9" fontId="2" fillId="2" borderId="43" xfId="3" applyFont="1" applyFill="1" applyBorder="1" applyAlignment="1">
      <alignment horizontal="center" vertical="center"/>
    </xf>
    <xf numFmtId="0" fontId="1" fillId="2" borderId="44" xfId="1" applyFill="1" applyBorder="1" applyAlignment="1">
      <alignment horizontal="left" vertical="center" indent="1"/>
    </xf>
    <xf numFmtId="0" fontId="14" fillId="0" borderId="4" xfId="4" applyFont="1" applyBorder="1" applyAlignment="1">
      <alignment horizontal="center" vertical="center" wrapText="1"/>
    </xf>
    <xf numFmtId="0" fontId="8" fillId="3" borderId="0" xfId="0" applyFont="1" applyFill="1" applyAlignment="1">
      <alignment vertical="center"/>
    </xf>
    <xf numFmtId="0" fontId="6" fillId="0" borderId="0" xfId="0" applyFont="1" applyAlignment="1">
      <alignment vertical="center"/>
    </xf>
    <xf numFmtId="0" fontId="18" fillId="0" borderId="0" xfId="0" applyFont="1" applyAlignment="1">
      <alignment horizontal="left" indent="1"/>
    </xf>
    <xf numFmtId="0" fontId="18" fillId="0" borderId="0" xfId="0" applyFont="1" applyAlignment="1">
      <alignment horizontal="left" indent="3"/>
    </xf>
    <xf numFmtId="0" fontId="7" fillId="3" borderId="0" xfId="0" applyFont="1" applyFill="1" applyAlignment="1">
      <alignment horizontal="left" vertical="center" indent="1"/>
    </xf>
    <xf numFmtId="0" fontId="14" fillId="0" borderId="0" xfId="4" applyFont="1" applyBorder="1" applyAlignment="1">
      <alignment horizontal="left" vertical="center" indent="1"/>
    </xf>
    <xf numFmtId="0" fontId="16" fillId="3" borderId="12" xfId="1" applyFont="1" applyFill="1" applyBorder="1" applyAlignment="1">
      <alignment horizontal="left" vertical="center" indent="1"/>
    </xf>
    <xf numFmtId="0" fontId="6" fillId="0" borderId="7" xfId="2" applyFont="1" applyBorder="1" applyAlignment="1">
      <alignment horizontal="center" vertical="center" wrapText="1"/>
    </xf>
    <xf numFmtId="0" fontId="12" fillId="0" borderId="5" xfId="2" applyFont="1" applyBorder="1" applyAlignment="1">
      <alignment horizontal="center" vertical="center" wrapText="1"/>
    </xf>
    <xf numFmtId="0" fontId="20" fillId="0" borderId="4" xfId="2" applyFont="1" applyBorder="1" applyAlignment="1">
      <alignment horizontal="left" vertical="center" wrapText="1" indent="1"/>
    </xf>
    <xf numFmtId="0" fontId="20" fillId="0" borderId="43" xfId="2" applyFont="1" applyBorder="1" applyAlignment="1">
      <alignment horizontal="left" vertical="center" wrapText="1" indent="1"/>
    </xf>
    <xf numFmtId="0" fontId="23" fillId="2" borderId="4" xfId="4" applyFont="1" applyFill="1" applyBorder="1" applyAlignment="1">
      <alignment horizontal="center" vertical="center"/>
    </xf>
    <xf numFmtId="0" fontId="21" fillId="0" borderId="0" xfId="0" applyFont="1"/>
    <xf numFmtId="0" fontId="11" fillId="0" borderId="0" xfId="0" applyFont="1"/>
    <xf numFmtId="0" fontId="22" fillId="0" borderId="4" xfId="4" applyFont="1" applyBorder="1" applyAlignment="1">
      <alignment horizontal="center" vertical="center" wrapText="1"/>
    </xf>
    <xf numFmtId="0" fontId="9" fillId="0" borderId="14" xfId="2" applyFont="1" applyBorder="1" applyAlignment="1">
      <alignment horizontal="center" vertical="center" wrapText="1"/>
    </xf>
    <xf numFmtId="0" fontId="1" fillId="0" borderId="7" xfId="1" applyBorder="1" applyAlignment="1">
      <alignment horizontal="center" vertical="center" wrapText="1"/>
    </xf>
    <xf numFmtId="0" fontId="12" fillId="0" borderId="43" xfId="2" applyFont="1" applyBorder="1" applyAlignment="1">
      <alignment horizontal="center" vertical="center" wrapText="1"/>
    </xf>
    <xf numFmtId="0" fontId="6" fillId="0" borderId="43" xfId="2" applyFont="1" applyBorder="1" applyAlignment="1">
      <alignment horizontal="center" vertical="center" wrapText="1"/>
    </xf>
    <xf numFmtId="0" fontId="12" fillId="0" borderId="49" xfId="2" applyFont="1" applyBorder="1" applyAlignment="1">
      <alignment horizontal="center" vertical="center" wrapText="1"/>
    </xf>
    <xf numFmtId="0" fontId="20" fillId="0" borderId="49" xfId="2" applyFont="1" applyBorder="1" applyAlignment="1">
      <alignment horizontal="left" vertical="center" wrapText="1" indent="1"/>
    </xf>
    <xf numFmtId="0" fontId="6" fillId="0" borderId="49" xfId="2" applyFont="1" applyBorder="1" applyAlignment="1">
      <alignment horizontal="center" vertical="center" wrapText="1"/>
    </xf>
    <xf numFmtId="0" fontId="20" fillId="0" borderId="49" xfId="0" applyFont="1" applyBorder="1" applyAlignment="1">
      <alignment horizontal="left" vertical="center" wrapText="1" indent="1"/>
    </xf>
    <xf numFmtId="0" fontId="22" fillId="0" borderId="49" xfId="4" applyFont="1" applyFill="1" applyBorder="1" applyAlignment="1">
      <alignment horizontal="center" vertical="center" wrapText="1"/>
    </xf>
    <xf numFmtId="0" fontId="2" fillId="2" borderId="51" xfId="1" applyFont="1" applyFill="1" applyBorder="1" applyAlignment="1">
      <alignment horizontal="left" vertical="center"/>
    </xf>
    <xf numFmtId="0" fontId="22" fillId="0" borderId="53" xfId="4" applyFont="1" applyBorder="1" applyAlignment="1">
      <alignment horizontal="left" vertical="center" wrapText="1" indent="2"/>
    </xf>
    <xf numFmtId="0" fontId="24" fillId="0" borderId="49" xfId="4" applyFont="1" applyFill="1" applyBorder="1" applyAlignment="1">
      <alignment horizontal="center" vertical="center" wrapText="1"/>
    </xf>
    <xf numFmtId="0" fontId="6" fillId="0" borderId="42" xfId="2" applyFont="1" applyBorder="1" applyAlignment="1">
      <alignment horizontal="center" vertical="center" wrapText="1"/>
    </xf>
    <xf numFmtId="0" fontId="2" fillId="2" borderId="0" xfId="1" applyFont="1" applyFill="1" applyAlignment="1">
      <alignment vertical="center"/>
    </xf>
    <xf numFmtId="0" fontId="2" fillId="2" borderId="45" xfId="1" applyFont="1" applyFill="1" applyBorder="1" applyAlignment="1">
      <alignment horizontal="right" vertical="center" wrapText="1" indent="1"/>
    </xf>
    <xf numFmtId="0" fontId="22" fillId="0" borderId="54" xfId="4" applyFont="1" applyFill="1" applyBorder="1" applyAlignment="1">
      <alignment horizontal="center" vertical="center" wrapText="1"/>
    </xf>
    <xf numFmtId="0" fontId="6" fillId="0" borderId="55" xfId="2" applyFont="1" applyBorder="1" applyAlignment="1">
      <alignment horizontal="center" vertical="center" wrapText="1"/>
    </xf>
    <xf numFmtId="0" fontId="2" fillId="0" borderId="56" xfId="1" applyFont="1" applyBorder="1" applyAlignment="1">
      <alignment horizontal="left" indent="1"/>
    </xf>
    <xf numFmtId="0" fontId="1" fillId="0" borderId="57" xfId="1" applyBorder="1"/>
    <xf numFmtId="0" fontId="2" fillId="0" borderId="58" xfId="1" applyFont="1" applyBorder="1" applyAlignment="1">
      <alignment horizontal="center" vertical="center"/>
    </xf>
    <xf numFmtId="0" fontId="1" fillId="0" borderId="59" xfId="1" applyBorder="1" applyAlignment="1">
      <alignment horizontal="left" indent="1"/>
    </xf>
    <xf numFmtId="0" fontId="2" fillId="0" borderId="60" xfId="1" applyFont="1" applyBorder="1" applyAlignment="1">
      <alignment horizontal="center" vertical="center"/>
    </xf>
    <xf numFmtId="0" fontId="1" fillId="0" borderId="61" xfId="1" applyBorder="1" applyAlignment="1">
      <alignment horizontal="left" indent="1"/>
    </xf>
    <xf numFmtId="0" fontId="1" fillId="0" borderId="62" xfId="1" applyBorder="1"/>
    <xf numFmtId="0" fontId="2" fillId="0" borderId="63" xfId="1" applyFont="1" applyBorder="1" applyAlignment="1">
      <alignment horizontal="center" vertical="center"/>
    </xf>
    <xf numFmtId="0" fontId="42" fillId="3" borderId="0" xfId="0" applyFont="1" applyFill="1" applyAlignment="1">
      <alignment vertical="center"/>
    </xf>
    <xf numFmtId="0" fontId="43" fillId="0" borderId="4" xfId="2" applyFont="1" applyBorder="1" applyAlignment="1">
      <alignment horizontal="left" vertical="center" wrapText="1" indent="1"/>
    </xf>
    <xf numFmtId="0" fontId="0" fillId="0" borderId="8" xfId="0" applyBorder="1"/>
    <xf numFmtId="0" fontId="12" fillId="0" borderId="49" xfId="0" applyFont="1" applyBorder="1" applyAlignment="1">
      <alignment horizontal="left" vertical="center" wrapText="1" indent="1"/>
    </xf>
    <xf numFmtId="0" fontId="12" fillId="0" borderId="52" xfId="0" applyFont="1" applyBorder="1" applyAlignment="1">
      <alignment horizontal="left" vertical="center" wrapText="1" indent="1"/>
    </xf>
    <xf numFmtId="0" fontId="2" fillId="2" borderId="34" xfId="1" applyFont="1" applyFill="1" applyBorder="1" applyAlignment="1">
      <alignment horizontal="center" vertical="center" wrapText="1"/>
    </xf>
    <xf numFmtId="0" fontId="2" fillId="2" borderId="16" xfId="1" applyFont="1" applyFill="1" applyBorder="1" applyAlignment="1">
      <alignment horizontal="center" vertical="center" wrapText="1"/>
    </xf>
    <xf numFmtId="0" fontId="2" fillId="2" borderId="35" xfId="1" applyFont="1" applyFill="1" applyBorder="1" applyAlignment="1">
      <alignment horizontal="center" vertical="center" wrapText="1"/>
    </xf>
    <xf numFmtId="0" fontId="2" fillId="2" borderId="4" xfId="1" applyFont="1" applyFill="1" applyBorder="1" applyAlignment="1">
      <alignment horizontal="center" vertical="center" wrapText="1"/>
    </xf>
    <xf numFmtId="0" fontId="17" fillId="2" borderId="10" xfId="4" applyFont="1" applyFill="1" applyBorder="1" applyAlignment="1">
      <alignment horizontal="center" vertical="center" wrapText="1"/>
    </xf>
    <xf numFmtId="0" fontId="17" fillId="2" borderId="4" xfId="4" applyFont="1" applyFill="1" applyBorder="1" applyAlignment="1">
      <alignment horizontal="center" vertical="center" wrapText="1"/>
    </xf>
    <xf numFmtId="0" fontId="2" fillId="2" borderId="37" xfId="1" applyFont="1" applyFill="1" applyBorder="1" applyAlignment="1">
      <alignment horizontal="center" vertical="center" wrapText="1"/>
    </xf>
    <xf numFmtId="0" fontId="2" fillId="2" borderId="38" xfId="1" applyFont="1" applyFill="1" applyBorder="1" applyAlignment="1">
      <alignment horizontal="center" vertical="center" wrapText="1"/>
    </xf>
    <xf numFmtId="0" fontId="2" fillId="2" borderId="15" xfId="1" applyFont="1" applyFill="1" applyBorder="1" applyAlignment="1">
      <alignment horizontal="center" vertical="center" wrapText="1"/>
    </xf>
    <xf numFmtId="0" fontId="2" fillId="2" borderId="10" xfId="1" applyFont="1" applyFill="1" applyBorder="1" applyAlignment="1">
      <alignment horizontal="center" vertical="center"/>
    </xf>
    <xf numFmtId="0" fontId="2" fillId="2" borderId="4" xfId="1" applyFont="1" applyFill="1" applyBorder="1" applyAlignment="1">
      <alignment horizontal="center" vertical="center"/>
    </xf>
    <xf numFmtId="0" fontId="15" fillId="3" borderId="12" xfId="1" applyFont="1" applyFill="1" applyBorder="1" applyAlignment="1">
      <alignment horizontal="left" vertical="center" wrapText="1"/>
    </xf>
    <xf numFmtId="0" fontId="15" fillId="3" borderId="13" xfId="1" applyFont="1" applyFill="1" applyBorder="1" applyAlignment="1">
      <alignment horizontal="left" vertical="center" wrapText="1"/>
    </xf>
    <xf numFmtId="0" fontId="2" fillId="0" borderId="39" xfId="1" applyFont="1" applyBorder="1" applyAlignment="1">
      <alignment horizontal="left" vertical="center" indent="1"/>
    </xf>
    <xf numFmtId="0" fontId="2" fillId="0" borderId="18" xfId="1" applyFont="1" applyBorder="1" applyAlignment="1">
      <alignment horizontal="left" vertical="center" indent="1"/>
    </xf>
    <xf numFmtId="0" fontId="2" fillId="0" borderId="19" xfId="1" applyFont="1" applyBorder="1" applyAlignment="1">
      <alignment horizontal="left" vertical="center" indent="1"/>
    </xf>
    <xf numFmtId="0" fontId="2" fillId="2" borderId="22" xfId="1" applyFont="1" applyFill="1" applyBorder="1" applyAlignment="1">
      <alignment horizontal="left" vertical="center" wrapText="1" indent="1"/>
    </xf>
    <xf numFmtId="0" fontId="2" fillId="2" borderId="23" xfId="1" applyFont="1" applyFill="1" applyBorder="1" applyAlignment="1">
      <alignment horizontal="left" vertical="center" wrapText="1" indent="1"/>
    </xf>
    <xf numFmtId="0" fontId="2" fillId="2" borderId="24" xfId="1" applyFont="1" applyFill="1" applyBorder="1" applyAlignment="1">
      <alignment horizontal="left" vertical="center" wrapText="1" indent="1"/>
    </xf>
    <xf numFmtId="0" fontId="2" fillId="2" borderId="25" xfId="1" applyFont="1" applyFill="1" applyBorder="1" applyAlignment="1">
      <alignment horizontal="left" vertical="center" wrapText="1" indent="1"/>
    </xf>
    <xf numFmtId="0" fontId="2" fillId="2" borderId="1" xfId="1" applyFont="1" applyFill="1" applyBorder="1" applyAlignment="1">
      <alignment horizontal="left" vertical="center" wrapText="1" indent="1"/>
    </xf>
    <xf numFmtId="0" fontId="2" fillId="2" borderId="26" xfId="1" applyFont="1" applyFill="1" applyBorder="1" applyAlignment="1">
      <alignment horizontal="left" vertical="center" wrapText="1" indent="1"/>
    </xf>
    <xf numFmtId="0" fontId="14" fillId="0" borderId="29" xfId="4" applyFont="1" applyBorder="1" applyAlignment="1">
      <alignment horizontal="left" vertical="center" indent="1"/>
    </xf>
    <xf numFmtId="0" fontId="14" fillId="0" borderId="30" xfId="4" applyFont="1" applyBorder="1" applyAlignment="1">
      <alignment horizontal="left" vertical="center" indent="1"/>
    </xf>
    <xf numFmtId="0" fontId="14" fillId="0" borderId="31" xfId="4" applyFont="1" applyBorder="1" applyAlignment="1">
      <alignment horizontal="left" vertical="center" indent="1"/>
    </xf>
    <xf numFmtId="0" fontId="1" fillId="0" borderId="0" xfId="1" applyAlignment="1">
      <alignment horizontal="left" vertical="center" wrapText="1"/>
    </xf>
    <xf numFmtId="0" fontId="14" fillId="2" borderId="32" xfId="4" applyFont="1" applyFill="1" applyBorder="1" applyAlignment="1">
      <alignment horizontal="center" vertical="center"/>
    </xf>
    <xf numFmtId="0" fontId="14" fillId="2" borderId="33" xfId="4" applyFont="1" applyFill="1" applyBorder="1" applyAlignment="1">
      <alignment horizontal="center" vertical="center"/>
    </xf>
    <xf numFmtId="0" fontId="1" fillId="0" borderId="4" xfId="1" applyBorder="1" applyAlignment="1">
      <alignment horizontal="left" vertical="center" indent="1"/>
    </xf>
    <xf numFmtId="0" fontId="1" fillId="0" borderId="15" xfId="1" applyBorder="1" applyAlignment="1">
      <alignment horizontal="left" vertical="center" indent="1"/>
    </xf>
    <xf numFmtId="14" fontId="1" fillId="0" borderId="20" xfId="1" applyNumberFormat="1" applyBorder="1" applyAlignment="1">
      <alignment horizontal="left" vertical="center" indent="1"/>
    </xf>
    <xf numFmtId="0" fontId="1" fillId="0" borderId="20" xfId="1" applyBorder="1" applyAlignment="1">
      <alignment horizontal="left" vertical="center" indent="1"/>
    </xf>
    <xf numFmtId="0" fontId="1" fillId="0" borderId="21" xfId="1" applyBorder="1" applyAlignment="1">
      <alignment horizontal="left" vertical="center" indent="1"/>
    </xf>
    <xf numFmtId="0" fontId="1" fillId="0" borderId="12" xfId="1" applyBorder="1" applyAlignment="1">
      <alignment wrapText="1"/>
    </xf>
    <xf numFmtId="0" fontId="1" fillId="0" borderId="43" xfId="1" applyBorder="1" applyAlignment="1">
      <alignment horizontal="center" vertical="center" wrapText="1"/>
    </xf>
    <xf numFmtId="0" fontId="1" fillId="0" borderId="45" xfId="1" applyBorder="1" applyAlignment="1">
      <alignment horizontal="center" vertical="center" wrapText="1"/>
    </xf>
    <xf numFmtId="0" fontId="1" fillId="0" borderId="10" xfId="1" applyBorder="1" applyAlignment="1">
      <alignment horizontal="center" vertical="center" wrapText="1"/>
    </xf>
    <xf numFmtId="9" fontId="2" fillId="0" borderId="43" xfId="1" applyNumberFormat="1" applyFont="1" applyBorder="1" applyAlignment="1">
      <alignment horizontal="center" vertical="center"/>
    </xf>
    <xf numFmtId="9" fontId="2" fillId="0" borderId="45" xfId="1" applyNumberFormat="1" applyFont="1" applyBorder="1" applyAlignment="1">
      <alignment horizontal="center" vertical="center"/>
    </xf>
    <xf numFmtId="9" fontId="2" fillId="0" borderId="10" xfId="1" applyNumberFormat="1" applyFont="1" applyBorder="1" applyAlignment="1">
      <alignment horizontal="center" vertical="center"/>
    </xf>
    <xf numFmtId="0" fontId="1" fillId="0" borderId="44" xfId="1" applyBorder="1" applyAlignment="1">
      <alignment horizontal="left" vertical="center" wrapText="1" indent="1"/>
    </xf>
    <xf numFmtId="0" fontId="1" fillId="0" borderId="46" xfId="1" applyBorder="1" applyAlignment="1">
      <alignment horizontal="left" vertical="center" wrapText="1" indent="1"/>
    </xf>
    <xf numFmtId="0" fontId="1" fillId="0" borderId="38" xfId="1" applyBorder="1" applyAlignment="1">
      <alignment horizontal="left" vertical="center" wrapText="1" indent="1"/>
    </xf>
    <xf numFmtId="0" fontId="9" fillId="0" borderId="47" xfId="2" applyFont="1" applyBorder="1" applyAlignment="1">
      <alignment horizontal="center" vertical="center" wrapText="1"/>
    </xf>
    <xf numFmtId="0" fontId="9" fillId="0" borderId="48" xfId="2" applyFont="1" applyBorder="1" applyAlignment="1">
      <alignment horizontal="center" vertical="center" wrapText="1"/>
    </xf>
    <xf numFmtId="0" fontId="9" fillId="0" borderId="34" xfId="2" applyFont="1" applyBorder="1" applyAlignment="1">
      <alignment horizontal="center" vertical="center" wrapText="1"/>
    </xf>
    <xf numFmtId="0" fontId="6" fillId="0" borderId="51" xfId="2" applyFont="1" applyBorder="1" applyAlignment="1">
      <alignment horizontal="center" vertical="center" wrapText="1"/>
    </xf>
    <xf numFmtId="0" fontId="6" fillId="0" borderId="37" xfId="2" applyFont="1" applyBorder="1" applyAlignment="1">
      <alignment horizontal="center" vertical="center" wrapText="1"/>
    </xf>
    <xf numFmtId="0" fontId="12" fillId="0" borderId="50" xfId="2" applyFont="1" applyBorder="1" applyAlignment="1">
      <alignment horizontal="center" vertical="center" wrapText="1"/>
    </xf>
    <xf numFmtId="0" fontId="12" fillId="0" borderId="35" xfId="2" applyFont="1" applyBorder="1" applyAlignment="1">
      <alignment horizontal="center" vertical="center" wrapText="1"/>
    </xf>
    <xf numFmtId="0" fontId="1" fillId="0" borderId="0" xfId="1" applyAlignment="1">
      <alignment horizontal="left" vertical="top" wrapText="1"/>
    </xf>
    <xf numFmtId="0" fontId="2" fillId="2" borderId="43" xfId="1" applyFont="1" applyFill="1" applyBorder="1" applyAlignment="1">
      <alignment horizontal="center" vertical="center"/>
    </xf>
    <xf numFmtId="0" fontId="0" fillId="0" borderId="0" xfId="0" applyAlignment="1">
      <alignment horizontal="center"/>
    </xf>
    <xf numFmtId="0" fontId="0" fillId="0" borderId="68" xfId="0" applyBorder="1" applyAlignment="1">
      <alignment horizontal="center"/>
    </xf>
    <xf numFmtId="0" fontId="25" fillId="9" borderId="64" xfId="0" applyFont="1" applyFill="1" applyBorder="1" applyAlignment="1">
      <alignment horizontal="center" vertical="center"/>
    </xf>
    <xf numFmtId="0" fontId="0" fillId="9" borderId="65" xfId="0" applyFill="1" applyBorder="1" applyAlignment="1">
      <alignment horizontal="center" vertical="center"/>
    </xf>
    <xf numFmtId="0" fontId="0" fillId="9" borderId="66" xfId="0" applyFill="1" applyBorder="1" applyAlignment="1">
      <alignment horizontal="center" vertical="center"/>
    </xf>
    <xf numFmtId="0" fontId="28" fillId="0" borderId="64" xfId="0" applyFont="1" applyBorder="1" applyAlignment="1">
      <alignment horizontal="left" vertical="top" wrapText="1"/>
    </xf>
    <xf numFmtId="0" fontId="31" fillId="0" borderId="65" xfId="0" applyFont="1" applyBorder="1" applyAlignment="1">
      <alignment horizontal="left" vertical="top"/>
    </xf>
    <xf numFmtId="0" fontId="31" fillId="0" borderId="66" xfId="0" applyFont="1" applyBorder="1" applyAlignment="1">
      <alignment horizontal="left" vertical="top"/>
    </xf>
    <xf numFmtId="0" fontId="31" fillId="0" borderId="70" xfId="0" applyFont="1" applyBorder="1" applyAlignment="1">
      <alignment horizontal="left" vertical="top"/>
    </xf>
    <xf numFmtId="0" fontId="31" fillId="0" borderId="0" xfId="0" applyFont="1" applyAlignment="1">
      <alignment horizontal="left" vertical="top"/>
    </xf>
    <xf numFmtId="0" fontId="31" fillId="0" borderId="71" xfId="0" applyFont="1" applyBorder="1" applyAlignment="1">
      <alignment horizontal="left" vertical="top"/>
    </xf>
    <xf numFmtId="0" fontId="31" fillId="0" borderId="67" xfId="0" applyFont="1" applyBorder="1" applyAlignment="1">
      <alignment horizontal="left" vertical="top"/>
    </xf>
    <xf numFmtId="0" fontId="31" fillId="0" borderId="68" xfId="0" applyFont="1" applyBorder="1" applyAlignment="1">
      <alignment horizontal="left" vertical="top"/>
    </xf>
    <xf numFmtId="0" fontId="31" fillId="0" borderId="69" xfId="0" applyFont="1" applyBorder="1" applyAlignment="1">
      <alignment horizontal="left" vertical="top"/>
    </xf>
    <xf numFmtId="0" fontId="26" fillId="8" borderId="64" xfId="0" applyFont="1" applyFill="1" applyBorder="1" applyAlignment="1">
      <alignment horizontal="center" vertical="center" wrapText="1"/>
    </xf>
    <xf numFmtId="0" fontId="27" fillId="8" borderId="65" xfId="0" applyFont="1" applyFill="1" applyBorder="1" applyAlignment="1">
      <alignment horizontal="center" vertical="center"/>
    </xf>
    <xf numFmtId="0" fontId="27" fillId="8" borderId="66" xfId="0" applyFont="1" applyFill="1" applyBorder="1" applyAlignment="1">
      <alignment horizontal="center" vertical="center"/>
    </xf>
    <xf numFmtId="0" fontId="27" fillId="8" borderId="67" xfId="0" applyFont="1" applyFill="1" applyBorder="1" applyAlignment="1">
      <alignment horizontal="center" vertical="center"/>
    </xf>
    <xf numFmtId="0" fontId="27" fillId="8" borderId="68" xfId="0" applyFont="1" applyFill="1" applyBorder="1" applyAlignment="1">
      <alignment horizontal="center" vertical="center"/>
    </xf>
    <xf numFmtId="0" fontId="27" fillId="8" borderId="69" xfId="0" applyFont="1" applyFill="1" applyBorder="1" applyAlignment="1">
      <alignment horizontal="center" vertical="center"/>
    </xf>
    <xf numFmtId="0" fontId="45" fillId="0" borderId="64" xfId="0" applyFont="1" applyBorder="1" applyAlignment="1">
      <alignment horizontal="left" vertical="top" wrapText="1"/>
    </xf>
    <xf numFmtId="0" fontId="28" fillId="0" borderId="65" xfId="0" applyFont="1" applyBorder="1" applyAlignment="1">
      <alignment horizontal="left" vertical="top" wrapText="1"/>
    </xf>
    <xf numFmtId="0" fontId="28" fillId="0" borderId="66" xfId="0" applyFont="1" applyBorder="1" applyAlignment="1">
      <alignment horizontal="left" vertical="top" wrapText="1"/>
    </xf>
    <xf numFmtId="0" fontId="28" fillId="0" borderId="70" xfId="0" applyFont="1" applyBorder="1" applyAlignment="1">
      <alignment horizontal="left" vertical="top" wrapText="1"/>
    </xf>
    <xf numFmtId="0" fontId="28" fillId="0" borderId="0" xfId="0" applyFont="1" applyAlignment="1">
      <alignment horizontal="left" vertical="top" wrapText="1"/>
    </xf>
    <xf numFmtId="0" fontId="28" fillId="0" borderId="71" xfId="0" applyFont="1" applyBorder="1" applyAlignment="1">
      <alignment horizontal="left" vertical="top" wrapText="1"/>
    </xf>
    <xf numFmtId="0" fontId="28" fillId="0" borderId="67" xfId="0" applyFont="1" applyBorder="1" applyAlignment="1">
      <alignment horizontal="left" vertical="top" wrapText="1"/>
    </xf>
    <xf numFmtId="0" fontId="28" fillId="0" borderId="68" xfId="0" applyFont="1" applyBorder="1" applyAlignment="1">
      <alignment horizontal="left" vertical="top" wrapText="1"/>
    </xf>
    <xf numFmtId="0" fontId="28" fillId="0" borderId="69" xfId="0" applyFont="1" applyBorder="1" applyAlignment="1">
      <alignment horizontal="left" vertical="top" wrapText="1"/>
    </xf>
    <xf numFmtId="0" fontId="0" fillId="0" borderId="70" xfId="0" applyBorder="1" applyAlignment="1">
      <alignment horizontal="center"/>
    </xf>
    <xf numFmtId="0" fontId="0" fillId="0" borderId="0" xfId="0" applyAlignment="1"/>
    <xf numFmtId="0" fontId="37" fillId="3" borderId="64" xfId="0" applyFont="1" applyFill="1" applyBorder="1" applyAlignment="1">
      <alignment horizontal="center" vertical="center" wrapText="1"/>
    </xf>
    <xf numFmtId="0" fontId="38" fillId="3" borderId="65" xfId="0" applyFont="1" applyFill="1" applyBorder="1" applyAlignment="1">
      <alignment horizontal="center" vertical="center"/>
    </xf>
    <xf numFmtId="0" fontId="38" fillId="3" borderId="66" xfId="0" applyFont="1" applyFill="1" applyBorder="1" applyAlignment="1">
      <alignment horizontal="center" vertical="center"/>
    </xf>
    <xf numFmtId="0" fontId="38" fillId="3" borderId="70" xfId="0" applyFont="1" applyFill="1" applyBorder="1" applyAlignment="1">
      <alignment horizontal="center" vertical="center"/>
    </xf>
    <xf numFmtId="0" fontId="38" fillId="3" borderId="0" xfId="0" applyFont="1" applyFill="1" applyAlignment="1">
      <alignment horizontal="center" vertical="center"/>
    </xf>
    <xf numFmtId="0" fontId="38" fillId="3" borderId="71" xfId="0" applyFont="1" applyFill="1" applyBorder="1" applyAlignment="1">
      <alignment horizontal="center" vertical="center"/>
    </xf>
    <xf numFmtId="0" fontId="25" fillId="6" borderId="64" xfId="0" applyFont="1" applyFill="1" applyBorder="1" applyAlignment="1">
      <alignment horizontal="center" vertical="center"/>
    </xf>
    <xf numFmtId="0" fontId="39" fillId="6" borderId="65" xfId="0" applyFont="1" applyFill="1" applyBorder="1" applyAlignment="1">
      <alignment horizontal="center" vertical="center"/>
    </xf>
    <xf numFmtId="0" fontId="39" fillId="6" borderId="66" xfId="0" applyFont="1" applyFill="1" applyBorder="1" applyAlignment="1">
      <alignment horizontal="center" vertical="center"/>
    </xf>
  </cellXfs>
  <cellStyles count="5">
    <cellStyle name="Hyperlink" xfId="4" xr:uid="{00000000-000B-0000-0000-000008000000}"/>
    <cellStyle name="Normal" xfId="0" builtinId="0"/>
    <cellStyle name="Normal 2 2" xfId="1" xr:uid="{00000000-0005-0000-0000-000001000000}"/>
    <cellStyle name="Normal 3" xfId="2" xr:uid="{00000000-0005-0000-0000-000002000000}"/>
    <cellStyle name="Pourcentage" xfId="3" builtinId="5"/>
  </cellStyles>
  <dxfs count="49">
    <dxf>
      <font>
        <b val="0"/>
        <i val="0"/>
        <strike val="0"/>
        <condense val="0"/>
        <extend val="0"/>
        <outline val="0"/>
        <shadow val="0"/>
        <u val="none"/>
        <vertAlign val="baseline"/>
        <sz val="10"/>
        <color theme="1"/>
        <name val="Arial"/>
        <family val="2"/>
        <scheme val="none"/>
      </font>
    </dxf>
    <dxf>
      <font>
        <b val="0"/>
        <i val="0"/>
        <strike val="0"/>
        <condense val="0"/>
        <extend val="0"/>
        <outline val="0"/>
        <shadow val="0"/>
        <u val="none"/>
        <vertAlign val="baseline"/>
        <sz val="10"/>
        <color theme="1"/>
        <name val="Arial"/>
        <family val="2"/>
        <scheme val="none"/>
      </font>
    </dxf>
    <dxf>
      <font>
        <b val="0"/>
        <i val="0"/>
        <strike val="0"/>
        <condense val="0"/>
        <extend val="0"/>
        <outline val="0"/>
        <shadow val="0"/>
        <u val="none"/>
        <vertAlign val="baseline"/>
        <sz val="10"/>
        <color theme="1"/>
        <name val="Arial"/>
        <family val="2"/>
        <scheme val="none"/>
      </font>
      <alignment horizontal="left" vertical="center" textRotation="0" wrapText="0" indent="1" justifyLastLine="0" shrinkToFit="0" readingOrder="0"/>
    </dxf>
    <dxf>
      <font>
        <b val="0"/>
        <i val="0"/>
        <strike val="0"/>
        <condense val="0"/>
        <extend val="0"/>
        <outline val="0"/>
        <shadow val="0"/>
        <u val="none"/>
        <vertAlign val="baseline"/>
        <sz val="10"/>
        <color theme="1"/>
        <name val="Arial"/>
        <family val="2"/>
        <scheme val="none"/>
      </font>
    </dxf>
    <dxf>
      <font>
        <b val="0"/>
        <i val="0"/>
        <strike val="0"/>
        <condense val="0"/>
        <extend val="0"/>
        <outline val="0"/>
        <shadow val="0"/>
        <u val="none"/>
        <vertAlign val="baseline"/>
        <sz val="10"/>
        <color theme="1"/>
        <name val="Arial"/>
        <family val="2"/>
        <scheme val="none"/>
      </font>
    </dxf>
    <dxf>
      <font>
        <b val="0"/>
        <i val="0"/>
        <strike val="0"/>
        <condense val="0"/>
        <extend val="0"/>
        <outline val="0"/>
        <shadow val="0"/>
        <u val="none"/>
        <vertAlign val="baseline"/>
        <sz val="10"/>
        <color theme="1"/>
        <name val="Arial"/>
        <family val="2"/>
        <scheme val="none"/>
      </font>
      <alignment horizontal="left" vertical="center" textRotation="0" wrapText="0" indent="1" justifyLastLine="0" shrinkToFit="0" readingOrder="0"/>
    </dxf>
    <dxf>
      <font>
        <b val="0"/>
        <i val="0"/>
        <strike val="0"/>
        <condense val="0"/>
        <extend val="0"/>
        <outline val="0"/>
        <shadow val="0"/>
        <u val="none"/>
        <vertAlign val="baseline"/>
        <sz val="10"/>
        <color theme="1"/>
        <name val="Arial"/>
        <family val="2"/>
        <scheme val="none"/>
      </font>
      <alignment horizontal="left" textRotation="0" wrapText="0" relativeIndent="1" justifyLastLine="0" shrinkToFit="0" readingOrder="0"/>
    </dxf>
    <dxf>
      <font>
        <b val="0"/>
        <i val="0"/>
        <strike val="0"/>
        <condense val="0"/>
        <extend val="0"/>
        <outline val="0"/>
        <shadow val="0"/>
        <u val="none"/>
        <vertAlign val="baseline"/>
        <sz val="10"/>
        <color theme="1"/>
        <name val="Arial"/>
        <family val="2"/>
        <scheme val="none"/>
      </font>
      <alignment horizontal="left" textRotation="0" wrapText="0" relativeIndent="1" justifyLastLine="0" shrinkToFit="0" readingOrder="0"/>
    </dxf>
    <dxf>
      <font>
        <b val="0"/>
        <i val="0"/>
        <strike val="0"/>
        <condense val="0"/>
        <extend val="0"/>
        <outline val="0"/>
        <shadow val="0"/>
        <u val="none"/>
        <vertAlign val="baseline"/>
        <sz val="10"/>
        <color theme="1"/>
        <name val="Arial"/>
        <family val="2"/>
        <scheme val="none"/>
      </font>
      <alignment horizontal="left" vertical="center" textRotation="0" wrapText="0" relativeIndent="1" justifyLastLine="0" shrinkToFit="0" readingOrder="0"/>
    </dxf>
    <dxf>
      <font>
        <b val="0"/>
        <i val="0"/>
        <strike val="0"/>
        <condense val="0"/>
        <extend val="0"/>
        <outline val="0"/>
        <shadow val="0"/>
        <u val="none"/>
        <vertAlign val="baseline"/>
        <sz val="10"/>
        <color theme="1"/>
        <name val="Arial"/>
        <family val="2"/>
        <scheme val="none"/>
      </font>
      <alignment horizontal="left" vertical="bottom" textRotation="0" wrapText="0" relativeIndent="1" justifyLastLine="0" shrinkToFit="0" readingOrder="0"/>
    </dxf>
    <dxf>
      <font>
        <b val="0"/>
        <i val="0"/>
        <strike val="0"/>
        <condense val="0"/>
        <extend val="0"/>
        <outline val="0"/>
        <shadow val="0"/>
        <u val="none"/>
        <vertAlign val="baseline"/>
        <sz val="10"/>
        <color theme="1"/>
        <name val="Arial"/>
        <family val="2"/>
        <scheme val="none"/>
      </font>
      <alignment horizontal="left" vertical="bottom" textRotation="0" wrapText="0" relativeIndent="1" justifyLastLine="0" shrinkToFit="0" readingOrder="0"/>
    </dxf>
    <dxf>
      <font>
        <b val="0"/>
        <i val="0"/>
        <strike val="0"/>
        <condense val="0"/>
        <extend val="0"/>
        <outline val="0"/>
        <shadow val="0"/>
        <u val="none"/>
        <vertAlign val="baseline"/>
        <sz val="10"/>
        <color theme="1"/>
        <name val="Arial"/>
        <family val="2"/>
        <scheme val="none"/>
      </font>
      <alignment horizontal="left" vertical="center" textRotation="0" wrapText="0" relativeIndent="1" justifyLastLine="0" shrinkToFit="0" readingOrder="0"/>
    </dxf>
    <dxf>
      <font>
        <color theme="0"/>
      </font>
    </dxf>
    <dxf>
      <font>
        <color theme="0"/>
      </font>
      <fill>
        <patternFill patternType="none">
          <bgColor auto="1"/>
        </patternFill>
      </fill>
    </dxf>
    <dxf>
      <font>
        <b/>
        <i val="0"/>
        <color theme="0"/>
      </font>
      <fill>
        <patternFill>
          <bgColor rgb="FF00B050"/>
        </patternFill>
      </fill>
    </dxf>
    <dxf>
      <font>
        <color auto="1"/>
      </font>
      <fill>
        <patternFill>
          <bgColor rgb="FFA0FF00"/>
        </patternFill>
      </fill>
    </dxf>
    <dxf>
      <font>
        <color auto="1"/>
      </font>
      <fill>
        <patternFill>
          <bgColor rgb="FFFFFF00"/>
        </patternFill>
      </fill>
    </dxf>
    <dxf>
      <font>
        <color auto="1"/>
      </font>
      <fill>
        <patternFill>
          <bgColor rgb="FFFFC000"/>
        </patternFill>
      </fill>
    </dxf>
    <dxf>
      <font>
        <color theme="0"/>
      </font>
      <fill>
        <patternFill>
          <bgColor rgb="FFFF0000"/>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0"/>
      </font>
    </dxf>
    <dxf>
      <font>
        <color theme="0"/>
      </font>
      <fill>
        <patternFill patternType="none">
          <bgColor auto="1"/>
        </patternFill>
      </fill>
    </dxf>
    <dxf>
      <font>
        <b/>
        <i val="0"/>
        <color theme="0"/>
      </font>
      <fill>
        <patternFill>
          <bgColor rgb="FF00B050"/>
        </patternFill>
      </fill>
    </dxf>
    <dxf>
      <font>
        <color auto="1"/>
      </font>
      <fill>
        <patternFill>
          <bgColor rgb="FFA0FF00"/>
        </patternFill>
      </fill>
    </dxf>
    <dxf>
      <font>
        <color auto="1"/>
      </font>
      <fill>
        <patternFill>
          <bgColor rgb="FFFFFF00"/>
        </patternFill>
      </fill>
    </dxf>
    <dxf>
      <font>
        <color auto="1"/>
      </font>
      <fill>
        <patternFill>
          <bgColor rgb="FFFFC000"/>
        </patternFill>
      </fill>
    </dxf>
    <dxf>
      <font>
        <color theme="0"/>
      </font>
      <fill>
        <patternFill>
          <bgColor rgb="FFFF0000"/>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b/>
        <i val="0"/>
        <color theme="0"/>
      </font>
      <fill>
        <patternFill>
          <bgColor rgb="FF00B050"/>
        </patternFill>
      </fill>
    </dxf>
    <dxf>
      <font>
        <color auto="1"/>
      </font>
      <fill>
        <patternFill>
          <bgColor rgb="FFA0FF00"/>
        </patternFill>
      </fill>
    </dxf>
    <dxf>
      <font>
        <color auto="1"/>
      </font>
      <fill>
        <patternFill>
          <bgColor rgb="FFFFFF00"/>
        </patternFill>
      </fill>
    </dxf>
    <dxf>
      <font>
        <color auto="1"/>
      </font>
      <fill>
        <patternFill>
          <bgColor rgb="FFFFC000"/>
        </patternFill>
      </fill>
    </dxf>
    <dxf>
      <font>
        <color theme="0"/>
      </font>
      <fill>
        <patternFill>
          <bgColor rgb="FFFF0000"/>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border>
        <left style="thin">
          <color theme="1"/>
        </left>
      </border>
    </dxf>
    <dxf>
      <border>
        <left style="thin">
          <color theme="1"/>
        </left>
      </border>
    </dxf>
    <dxf>
      <border>
        <top style="thin">
          <color theme="1"/>
        </top>
      </border>
    </dxf>
    <dxf>
      <border>
        <top style="thin">
          <color theme="1"/>
        </top>
      </border>
    </dxf>
    <dxf>
      <font>
        <b/>
        <color theme="1"/>
      </font>
    </dxf>
    <dxf>
      <font>
        <b/>
        <color theme="1"/>
      </font>
    </dxf>
    <dxf>
      <font>
        <b/>
        <color theme="1"/>
      </font>
      <border>
        <top style="double">
          <color theme="1"/>
        </top>
      </border>
    </dxf>
    <dxf>
      <font>
        <b/>
        <color theme="0"/>
      </font>
      <fill>
        <patternFill patternType="solid">
          <fgColor rgb="FFDB1A00"/>
          <bgColor rgb="FFDB1A00"/>
        </patternFill>
      </fill>
    </dxf>
    <dxf>
      <font>
        <color theme="1"/>
      </font>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s>
  <tableStyles count="1" defaultTableStyle="TableStyleMedium2" defaultPivotStyle="PivotStyleLight16">
    <tableStyle name="Télésanté Liste déroulante" pivot="0" count="9" xr9:uid="{D0FB5D91-4562-4FB7-BC2C-B52E0D3CAF93}">
      <tableStyleElement type="wholeTable" dxfId="48"/>
      <tableStyleElement type="headerRow" dxfId="47"/>
      <tableStyleElement type="totalRow" dxfId="46"/>
      <tableStyleElement type="firstColumn" dxfId="45"/>
      <tableStyleElement type="lastColumn" dxfId="44"/>
      <tableStyleElement type="firstRowStripe" dxfId="43"/>
      <tableStyleElement type="secondRowStripe" dxfId="42"/>
      <tableStyleElement type="firstColumnStripe" dxfId="41"/>
      <tableStyleElement type="secondColumnStripe" dxfId="40"/>
    </tableStyle>
  </tableStyles>
  <colors>
    <mruColors>
      <color rgb="FFDB1A00"/>
      <color rgb="FFD81A00"/>
      <color rgb="FFFFC000"/>
      <color rgb="FFFF0000"/>
      <color rgb="FFFFFF00"/>
      <color rgb="FFA0FF00"/>
      <color rgb="FF00B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48752</xdr:colOff>
      <xdr:row>0</xdr:row>
      <xdr:rowOff>81493</xdr:rowOff>
    </xdr:from>
    <xdr:to>
      <xdr:col>1</xdr:col>
      <xdr:colOff>752475</xdr:colOff>
      <xdr:row>0</xdr:row>
      <xdr:rowOff>386954</xdr:rowOff>
    </xdr:to>
    <xdr:pic>
      <xdr:nvPicPr>
        <xdr:cNvPr id="2" name="Image 2">
          <a:extLst>
            <a:ext uri="{FF2B5EF4-FFF2-40B4-BE49-F238E27FC236}">
              <a16:creationId xmlns:a16="http://schemas.microsoft.com/office/drawing/2014/main" id="{48D99D26-3FA6-4C85-BBCC-86A035714A9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8752" y="81493"/>
          <a:ext cx="1037098" cy="30546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39227</xdr:colOff>
      <xdr:row>0</xdr:row>
      <xdr:rowOff>110068</xdr:rowOff>
    </xdr:from>
    <xdr:to>
      <xdr:col>1</xdr:col>
      <xdr:colOff>742950</xdr:colOff>
      <xdr:row>0</xdr:row>
      <xdr:rowOff>409179</xdr:rowOff>
    </xdr:to>
    <xdr:pic>
      <xdr:nvPicPr>
        <xdr:cNvPr id="2" name="Image 2">
          <a:extLst>
            <a:ext uri="{FF2B5EF4-FFF2-40B4-BE49-F238E27FC236}">
              <a16:creationId xmlns:a16="http://schemas.microsoft.com/office/drawing/2014/main" id="{A26FADD4-28D6-4A90-8900-8A8F145D500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9227" y="110068"/>
          <a:ext cx="1037098" cy="30228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39227</xdr:colOff>
      <xdr:row>0</xdr:row>
      <xdr:rowOff>110068</xdr:rowOff>
    </xdr:from>
    <xdr:to>
      <xdr:col>1</xdr:col>
      <xdr:colOff>742950</xdr:colOff>
      <xdr:row>0</xdr:row>
      <xdr:rowOff>415529</xdr:rowOff>
    </xdr:to>
    <xdr:pic>
      <xdr:nvPicPr>
        <xdr:cNvPr id="2" name="Image 2">
          <a:extLst>
            <a:ext uri="{FF2B5EF4-FFF2-40B4-BE49-F238E27FC236}">
              <a16:creationId xmlns:a16="http://schemas.microsoft.com/office/drawing/2014/main" id="{40A51CC2-92CA-4739-AA3E-58CBD2D155D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9227" y="110068"/>
          <a:ext cx="1037098" cy="305461"/>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8855FC36-89DD-4436-AEC8-A6659E589CC9}" name="Liste_Directions" displayName="Liste_Directions" ref="A1:A12" totalsRowShown="0" headerRowDxfId="11" dataDxfId="10">
  <autoFilter ref="A1:A12" xr:uid="{A7602630-8A34-4957-A4F4-32AF953BA65E}"/>
  <tableColumns count="1">
    <tableColumn id="1" xr3:uid="{C89A39B3-864A-4258-8A4C-55545672B09D}" name="Directions" dataDxfId="9"/>
  </tableColumns>
  <tableStyleInfo name="Télésanté Liste déroulante"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3433018A-429F-4C0A-BF73-0023845411F6}" name="Liste_Installations" displayName="Liste_Installations" ref="B1:B24" totalsRowShown="0" headerRowDxfId="8" dataDxfId="7">
  <autoFilter ref="B1:B24" xr:uid="{28DCCB06-2D5B-4B8D-B9F8-906F19991957}"/>
  <tableColumns count="1">
    <tableColumn id="1" xr3:uid="{A2AEDD74-032E-4248-AE7B-6B09D805DD74}" name="Installation" dataDxfId="6"/>
  </tableColumns>
  <tableStyleInfo name="Télésanté Liste déroulante"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EB4E5E07-F9A6-4280-94A3-07518C843B46}" name="Liste_Responsables" displayName="Liste_Responsables" ref="C1:C56" totalsRowShown="0" headerRowDxfId="5" dataDxfId="4">
  <autoFilter ref="C1:C56" xr:uid="{41B5EB78-148A-4F9F-8D9E-AD16CC0C6F3C}"/>
  <tableColumns count="1">
    <tableColumn id="1" xr3:uid="{B340FD37-B7B8-4E51-8F0C-0A69282B3E23}" name="Responsable du service de télésanté" dataDxfId="3"/>
  </tableColumns>
  <tableStyleInfo name="Télésanté Liste déroulante"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9EB4FEBB-7D3D-4BBF-9E88-C48C954E0B02}" name="Liste_Résultat" displayName="Liste_Résultat" ref="D1:D4" totalsRowShown="0" headerRowDxfId="2" dataDxfId="1">
  <autoFilter ref="D1:D4" xr:uid="{4312501D-7A9D-4817-8C5D-EE20B8F03579}"/>
  <tableColumns count="1">
    <tableColumn id="1" xr3:uid="{6C0E70D8-D845-48CE-A453-8FBE363ED84A}" name="Résultats" dataDxfId="0"/>
  </tableColumns>
  <tableStyleInfo name="Télésanté Liste déroulante" showFirstColumn="0" showLastColumn="0" showRowStripes="1" showColumnStripes="0"/>
</table>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x:/t/CEMTL-DSI-Tlsant-covid-19-TM/EfCZviTR73RKntBvNwkygn0ByiZxVcA-wX1FK95hksezgg?e=KDTorP&amp;nav=MTVfezg1RUM3RTQ1LTk3OTYtNEEyRS1BNzcyLTJBMEZGOUIwRTE0MX0" TargetMode="External"/><Relationship Id="rId2" Type="http://schemas.openxmlformats.org/officeDocument/2006/relationships/hyperlink" Target="../../../../../../../../../../:x:/t/CEMTL-DSI-Tlsant-covid-19-TM/EfCZviTR73RKntBvNwkygn0ByiZxVcA-wX1FK95hksezgg?e=Hi4JRU&amp;nav=MTVfezE0NTk0REUyLTVCMUUtNDJDNC1BRkJBLTdDNzMyMDZGNjFFOX0" TargetMode="External"/><Relationship Id="rId1" Type="http://schemas.openxmlformats.org/officeDocument/2006/relationships/hyperlink" Target="../../../../../../../../../../:x:/t/CEMTL-DSI-Tlsant-covid-19-TM/EfCZviTR73RKntBvNwkygn0ByiZxVcA-wX1FK95hksezgg?e=7mXheZ&amp;nav=MTVfe0I3OUU1QUI5LTA0Q0UtNEY4OC04MzQ5LUM3ODNCQjk1QjY3Nn0"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intranetcemtl.cemtl.rtss.qc.ca/index.php?id=3498" TargetMode="External"/><Relationship Id="rId2" Type="http://schemas.openxmlformats.org/officeDocument/2006/relationships/hyperlink" Target="http://intranetcemtl.cemtl.rtss.qc.ca/index.php?id=3494" TargetMode="External"/><Relationship Id="rId1" Type="http://schemas.openxmlformats.org/officeDocument/2006/relationships/hyperlink" Target="http://intranet.cemtl.rtss.qc.ca/fileadmin/intranet/soins-services/dsi/Telesante/Amelioration_continue/Echelle_intervention_Teleeante_2023.pdf" TargetMode="External"/><Relationship Id="rId6" Type="http://schemas.openxmlformats.org/officeDocument/2006/relationships/drawing" Target="../drawings/drawing1.xml"/><Relationship Id="rId5" Type="http://schemas.openxmlformats.org/officeDocument/2006/relationships/printerSettings" Target="../printerSettings/printerSettings2.bin"/><Relationship Id="rId4" Type="http://schemas.openxmlformats.org/officeDocument/2006/relationships/hyperlink" Target="http://intranet.cemtl.rtss.qc.ca/fileadmin/intranet/soins-services/dsi/Telesante/Amelioration_continue/Agrement_Canada_Manuel_evaluation_V2.pdf"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intranet.cemtl.rtss.qc.ca/fileadmin/intranet/ciusss/Modernisation_CIUSSS/PPR/POL-032_V02_2023-01-31.pdf" TargetMode="External"/><Relationship Id="rId3" Type="http://schemas.openxmlformats.org/officeDocument/2006/relationships/hyperlink" Target="http://intranetcemtl.cemtl.rtss.qc.ca/index.php?id=3498" TargetMode="External"/><Relationship Id="rId7" Type="http://schemas.openxmlformats.org/officeDocument/2006/relationships/hyperlink" Target="http://intranet.cemtl.rtss.qc.ca/index.php?id=3494" TargetMode="External"/><Relationship Id="rId12" Type="http://schemas.openxmlformats.org/officeDocument/2006/relationships/drawing" Target="../drawings/drawing2.xml"/><Relationship Id="rId2" Type="http://schemas.openxmlformats.org/officeDocument/2006/relationships/hyperlink" Target="http://intranetcemtl.cemtl.rtss.qc.ca/index.php?id=3494" TargetMode="External"/><Relationship Id="rId1" Type="http://schemas.openxmlformats.org/officeDocument/2006/relationships/hyperlink" Target="http://intranet.cemtl.rtss.qc.ca/fileadmin/intranet/soins-services/dsi/Telesante/Amelioration_continue/Echelle_intervention_Teleeante_2023.pdf" TargetMode="External"/><Relationship Id="rId6" Type="http://schemas.openxmlformats.org/officeDocument/2006/relationships/hyperlink" Target="http://intranet.cemtl.rtss.qc.ca/fileadmin/intranet/soins-services/dsi/Telesante/Documents_reference/Gestion_risque_mesures_preventives_interventions_2021-10-19.pdf" TargetMode="External"/><Relationship Id="rId11" Type="http://schemas.openxmlformats.org/officeDocument/2006/relationships/printerSettings" Target="../printerSettings/printerSettings3.bin"/><Relationship Id="rId5" Type="http://schemas.openxmlformats.org/officeDocument/2006/relationships/hyperlink" Target="https://telesantequebec.ca/professionnel/technologies/" TargetMode="External"/><Relationship Id="rId10" Type="http://schemas.openxmlformats.org/officeDocument/2006/relationships/hyperlink" Target="../../../../../../../../../../sites/MSSS-Collaboration-SPO/SitePages/ChiffrementOutlook.aspx" TargetMode="External"/><Relationship Id="rId4" Type="http://schemas.openxmlformats.org/officeDocument/2006/relationships/hyperlink" Target="http://intranet.cemtl.rtss.qc.ca/fileadmin/intranet/soins-services/dsi/Telesante/Amelioration_continue/Agrement_Canada_Manuel_evaluation_V2.pdf" TargetMode="External"/><Relationship Id="rId9" Type="http://schemas.openxmlformats.org/officeDocument/2006/relationships/hyperlink" Target="http://intranet.cemtl.rtss.qc.ca/fileadmin/intranet/soins-services/dsi/Telesante/Documents_reference/Gestion_risque_mesures_preventives_interventions_2021-10-19.pdf"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intranet.cemtl.rtss.qc.ca/fileadmin/intranet/soins-services/dsi/Telesante/Documents_reference/Gestion_risque_mesures_preventives_interventions_2021-10-19.pdf" TargetMode="External"/><Relationship Id="rId3" Type="http://schemas.openxmlformats.org/officeDocument/2006/relationships/hyperlink" Target="http://intranetcemtl.cemtl.rtss.qc.ca/index.php?id=3498" TargetMode="External"/><Relationship Id="rId7" Type="http://schemas.openxmlformats.org/officeDocument/2006/relationships/hyperlink" Target="http://intranet.cemtl.rtss.qc.ca/fileadmin/intranet/ciusss/Modernisation_CIUSSS/PPR/POL-032_V02_2023-01-31.pdf" TargetMode="External"/><Relationship Id="rId2" Type="http://schemas.openxmlformats.org/officeDocument/2006/relationships/hyperlink" Target="http://intranetcemtl.cemtl.rtss.qc.ca/index.php?id=3494" TargetMode="External"/><Relationship Id="rId1" Type="http://schemas.openxmlformats.org/officeDocument/2006/relationships/hyperlink" Target="http://intranet.cemtl.rtss.qc.ca/fileadmin/intranet/soins-services/dsi/Telesante/Amelioration_continue/Echelle_intervention_Teleeante_2023.pdf" TargetMode="External"/><Relationship Id="rId6" Type="http://schemas.openxmlformats.org/officeDocument/2006/relationships/hyperlink" Target="https://telesantequebec.ca/professionnel/technologies/utiliser-une-application-de-videoconference/" TargetMode="External"/><Relationship Id="rId5" Type="http://schemas.openxmlformats.org/officeDocument/2006/relationships/hyperlink" Target="http://intranet.cemtl.rtss.qc.ca/fileadmin/intranet/soins-services/dsi/Telesante/Documents_reference/Gestion_risque_mesures_preventives_interventions_2021-10-19.pdf" TargetMode="External"/><Relationship Id="rId10" Type="http://schemas.openxmlformats.org/officeDocument/2006/relationships/drawing" Target="../drawings/drawing3.xml"/><Relationship Id="rId4" Type="http://schemas.openxmlformats.org/officeDocument/2006/relationships/hyperlink" Target="https://telesantequebec.ca/professionnel/technologies/" TargetMode="External"/><Relationship Id="rId9" Type="http://schemas.openxmlformats.org/officeDocument/2006/relationships/hyperlink" Target="http://intranet.cemtl.rtss.qc.ca/index.php?id=3494"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5.bin"/><Relationship Id="rId5" Type="http://schemas.openxmlformats.org/officeDocument/2006/relationships/table" Target="../tables/table4.xml"/><Relationship Id="rId4" Type="http://schemas.openxmlformats.org/officeDocument/2006/relationships/table" Target="../tables/table3.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35EA1D-C0BB-4228-A5C5-9A3EF9E5CB40}">
  <sheetPr codeName="Feuil1"/>
  <dimension ref="A1:K12"/>
  <sheetViews>
    <sheetView showGridLines="0" showRowColHeaders="0" workbookViewId="0">
      <selection activeCell="B5" sqref="B5"/>
    </sheetView>
  </sheetViews>
  <sheetFormatPr baseColWidth="10" defaultColWidth="11.453125" defaultRowHeight="12.5" x14ac:dyDescent="0.25"/>
  <cols>
    <col min="1" max="1" width="3.453125" style="4" customWidth="1"/>
    <col min="2" max="2" width="29.81640625" style="4" customWidth="1"/>
    <col min="3" max="10" width="11.453125" style="4"/>
    <col min="11" max="11" width="40.1796875" style="4" customWidth="1"/>
    <col min="12" max="16384" width="11.453125" style="4"/>
  </cols>
  <sheetData>
    <row r="1" spans="1:11" s="63" customFormat="1" ht="43" customHeight="1" x14ac:dyDescent="0.35">
      <c r="A1" s="66" t="s">
        <v>0</v>
      </c>
      <c r="B1" s="62"/>
      <c r="C1" s="62"/>
      <c r="D1" s="62"/>
      <c r="E1" s="62"/>
      <c r="F1" s="62"/>
      <c r="G1" s="62"/>
      <c r="H1" s="102"/>
      <c r="I1" s="102"/>
      <c r="J1" s="102"/>
      <c r="K1" s="102"/>
    </row>
    <row r="3" spans="1:11" x14ac:dyDescent="0.25">
      <c r="B3" s="4" t="s">
        <v>1</v>
      </c>
    </row>
    <row r="5" spans="1:11" ht="20.149999999999999" customHeight="1" x14ac:dyDescent="0.25">
      <c r="B5" s="73" t="s">
        <v>2</v>
      </c>
      <c r="C5" s="5"/>
    </row>
    <row r="6" spans="1:11" ht="7.5" customHeight="1" x14ac:dyDescent="0.3">
      <c r="B6" s="74"/>
    </row>
    <row r="7" spans="1:11" ht="20.149999999999999" customHeight="1" x14ac:dyDescent="0.25">
      <c r="B7" s="73" t="s">
        <v>3</v>
      </c>
    </row>
    <row r="8" spans="1:11" ht="7.5" customHeight="1" x14ac:dyDescent="0.3">
      <c r="B8" s="74"/>
    </row>
    <row r="9" spans="1:11" ht="20.149999999999999" customHeight="1" x14ac:dyDescent="0.25">
      <c r="B9" s="73" t="s">
        <v>4</v>
      </c>
    </row>
    <row r="10" spans="1:11" ht="13" x14ac:dyDescent="0.3">
      <c r="B10" s="74"/>
    </row>
    <row r="11" spans="1:11" ht="13" x14ac:dyDescent="0.3">
      <c r="B11" s="75"/>
    </row>
    <row r="12" spans="1:11" x14ac:dyDescent="0.25">
      <c r="B12" s="4" t="s">
        <v>5</v>
      </c>
    </row>
  </sheetData>
  <hyperlinks>
    <hyperlink ref="B5" r:id="rId1" xr:uid="{E281D6C5-A772-4195-A1A2-516398DC9AFC}"/>
    <hyperlink ref="B7" r:id="rId2" xr:uid="{B7B9530D-D5B4-4518-9F02-FED13E42ECDE}"/>
    <hyperlink ref="B9" r:id="rId3" xr:uid="{5FE17CEC-6735-47B7-92C8-F05D3CE94430}"/>
  </hyperlinks>
  <pageMargins left="0.7" right="0.7" top="0.75" bottom="0.75" header="0.3" footer="0.3"/>
  <pageSetup paperSize="9" orientation="portrait" horizontalDpi="300" verticalDpi="300"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2">
    <pageSetUpPr fitToPage="1"/>
  </sheetPr>
  <dimension ref="A1:O24"/>
  <sheetViews>
    <sheetView showGridLines="0" tabSelected="1" topLeftCell="B1" zoomScaleNormal="100" zoomScaleSheetLayoutView="70" zoomScalePageLayoutView="40" workbookViewId="0">
      <selection activeCell="F24" sqref="F24"/>
    </sheetView>
  </sheetViews>
  <sheetFormatPr baseColWidth="10" defaultColWidth="11.453125" defaultRowHeight="15" customHeight="1" x14ac:dyDescent="0.35"/>
  <cols>
    <col min="1" max="1" width="5" style="3" customWidth="1"/>
    <col min="2" max="2" width="11.453125" style="2" customWidth="1"/>
    <col min="3" max="3" width="62.26953125" style="2" customWidth="1"/>
    <col min="4" max="4" width="14.1796875" style="2" customWidth="1"/>
    <col min="5" max="9" width="10.7265625" style="2" customWidth="1"/>
    <col min="10" max="10" width="12.54296875" style="2" customWidth="1"/>
    <col min="11" max="11" width="52.26953125" style="1" customWidth="1"/>
    <col min="12" max="12" width="2" style="2" customWidth="1"/>
    <col min="13" max="13" width="14.26953125" style="2" customWidth="1"/>
    <col min="14" max="14" width="30.7265625" style="2" customWidth="1"/>
    <col min="15" max="15" width="51.54296875" style="2" customWidth="1"/>
    <col min="16" max="16384" width="11.453125" style="2"/>
  </cols>
  <sheetData>
    <row r="1" spans="1:15" ht="43" customHeight="1" x14ac:dyDescent="0.25">
      <c r="A1" s="26"/>
      <c r="B1" s="27"/>
      <c r="C1" s="68" t="s">
        <v>6</v>
      </c>
      <c r="D1" s="28"/>
      <c r="E1" s="29" t="s">
        <v>7</v>
      </c>
      <c r="F1" s="30" t="str">
        <f>J15</f>
        <v/>
      </c>
      <c r="G1" s="118" t="str">
        <f>IF(AND(AuditDossier_ConformiteTotal&gt;=0,AuditDossier_ConformiteTotal&lt;0.54),AuditDossier_NiveauIntervention_0_54,"")&amp;
IF(AND(AuditDossier_ConformiteTotal&gt;=0.55,AuditDossier_ConformiteTotal&lt;0.69),AuditDossier_NiveauIntervention_55_69,"")&amp;
IF(AND(AuditDossier_ConformiteTotal&gt;=0.7,AuditDossier_ConformiteTotal&lt;0.85),AuditDossier_NiveauIntervention_70_85,"")&amp;
IF(AND(AuditDossier_ConformiteTotal&gt;=0.86,AuditDossier_ConformiteTotal&lt;=1),AuditDossier_NiveauIntervention_86_100,"")</f>
        <v/>
      </c>
      <c r="H1" s="118"/>
      <c r="I1" s="118"/>
      <c r="J1" s="118"/>
      <c r="K1" s="119"/>
    </row>
    <row r="2" spans="1:15" s="7" customFormat="1" ht="30" customHeight="1" thickBot="1" x14ac:dyDescent="0.4">
      <c r="A2" s="31" t="s">
        <v>8</v>
      </c>
      <c r="B2" s="18"/>
      <c r="C2" s="16"/>
      <c r="D2" s="20" t="s">
        <v>9</v>
      </c>
      <c r="E2" s="21"/>
      <c r="F2" s="19"/>
      <c r="G2" s="135"/>
      <c r="H2" s="135"/>
      <c r="I2" s="135"/>
      <c r="J2" s="135"/>
      <c r="K2" s="136"/>
      <c r="M2" s="133" t="s">
        <v>10</v>
      </c>
      <c r="N2" s="134"/>
    </row>
    <row r="3" spans="1:15" s="7" customFormat="1" ht="30" customHeight="1" thickBot="1" x14ac:dyDescent="0.4">
      <c r="A3" s="31" t="s">
        <v>11</v>
      </c>
      <c r="B3" s="19"/>
      <c r="C3" s="17"/>
      <c r="D3" s="20" t="s">
        <v>12</v>
      </c>
      <c r="E3" s="21"/>
      <c r="F3" s="19"/>
      <c r="G3" s="135"/>
      <c r="H3" s="135"/>
      <c r="I3" s="135"/>
      <c r="J3" s="135"/>
      <c r="K3" s="136"/>
      <c r="M3" s="133" t="s">
        <v>13</v>
      </c>
      <c r="N3" s="134"/>
    </row>
    <row r="4" spans="1:15" s="7" customFormat="1" ht="30" customHeight="1" x14ac:dyDescent="0.35">
      <c r="A4" s="31" t="s">
        <v>14</v>
      </c>
      <c r="B4" s="19"/>
      <c r="C4" s="17"/>
      <c r="D4" s="20" t="s">
        <v>15</v>
      </c>
      <c r="E4" s="21"/>
      <c r="F4" s="19"/>
      <c r="G4" s="135"/>
      <c r="H4" s="135"/>
      <c r="I4" s="135"/>
      <c r="J4" s="135"/>
      <c r="K4" s="136"/>
    </row>
    <row r="5" spans="1:15" s="7" customFormat="1" ht="30" customHeight="1" thickBot="1" x14ac:dyDescent="0.4">
      <c r="A5" s="51" t="s">
        <v>16</v>
      </c>
      <c r="B5" s="52"/>
      <c r="C5" s="53"/>
      <c r="D5" s="120" t="s">
        <v>17</v>
      </c>
      <c r="E5" s="121"/>
      <c r="F5" s="122"/>
      <c r="G5" s="137"/>
      <c r="H5" s="138"/>
      <c r="I5" s="138"/>
      <c r="J5" s="138"/>
      <c r="K5" s="139"/>
    </row>
    <row r="6" spans="1:15" ht="20.149999999999999" customHeight="1" x14ac:dyDescent="0.25">
      <c r="A6" s="107" t="s">
        <v>18</v>
      </c>
      <c r="B6" s="111" t="s">
        <v>19</v>
      </c>
      <c r="C6" s="116" t="s">
        <v>20</v>
      </c>
      <c r="D6" s="109" t="s">
        <v>21</v>
      </c>
      <c r="E6" s="48" t="s">
        <v>22</v>
      </c>
      <c r="F6" s="49"/>
      <c r="G6" s="49"/>
      <c r="H6" s="49"/>
      <c r="I6" s="50"/>
      <c r="J6" s="113" t="s">
        <v>23</v>
      </c>
      <c r="K6" s="114" t="s">
        <v>24</v>
      </c>
      <c r="M6" s="123" t="s">
        <v>25</v>
      </c>
      <c r="N6" s="124"/>
      <c r="O6" s="125"/>
    </row>
    <row r="7" spans="1:15" ht="20.149999999999999" customHeight="1" x14ac:dyDescent="0.25">
      <c r="A7" s="108"/>
      <c r="B7" s="112"/>
      <c r="C7" s="117"/>
      <c r="D7" s="110"/>
      <c r="E7" s="25"/>
      <c r="F7" s="25"/>
      <c r="G7" s="25"/>
      <c r="H7" s="25"/>
      <c r="I7" s="25"/>
      <c r="J7" s="110"/>
      <c r="K7" s="115"/>
      <c r="M7" s="126"/>
      <c r="N7" s="127"/>
      <c r="O7" s="128"/>
    </row>
    <row r="8" spans="1:15" s="7" customFormat="1" ht="30" customHeight="1" x14ac:dyDescent="0.35">
      <c r="A8" s="32">
        <v>1</v>
      </c>
      <c r="B8" s="22" t="s">
        <v>26</v>
      </c>
      <c r="C8" s="103" t="s">
        <v>27</v>
      </c>
      <c r="D8" s="22" t="s">
        <v>22</v>
      </c>
      <c r="E8" s="24"/>
      <c r="F8" s="24"/>
      <c r="G8" s="24"/>
      <c r="H8" s="24"/>
      <c r="I8" s="24"/>
      <c r="J8" s="55" t="str">
        <f>IF(ISERROR(COUNTIF(E8:I8,"Conforme")/(COUNTIF(E8:I8,"Conforme")+COUNTIF(E8:I8,"Non conforme"))),"",COUNTIF(E8:I8,"Conforme")/(COUNTIF(E8:I8,"Conforme")+COUNTIF(E8:I8,"Non conforme")))</f>
        <v/>
      </c>
      <c r="K8" s="33"/>
      <c r="M8" s="42" t="s">
        <v>28</v>
      </c>
      <c r="N8" s="40" t="s">
        <v>29</v>
      </c>
      <c r="O8" s="43"/>
    </row>
    <row r="9" spans="1:15" s="7" customFormat="1" ht="30" customHeight="1" x14ac:dyDescent="0.35">
      <c r="A9" s="32">
        <v>2</v>
      </c>
      <c r="B9" s="54" t="s">
        <v>30</v>
      </c>
      <c r="C9" s="23" t="s">
        <v>31</v>
      </c>
      <c r="D9" s="22" t="s">
        <v>22</v>
      </c>
      <c r="E9" s="24"/>
      <c r="F9" s="24"/>
      <c r="G9" s="24"/>
      <c r="H9" s="24"/>
      <c r="I9" s="24"/>
      <c r="J9" s="55" t="str">
        <f t="shared" ref="J9:J14" si="0">IF(ISERROR(COUNTIF(E9:I9,"Conforme")/(COUNTIF(E9:I9,"Conforme")+COUNTIF(E9:I9,"Non conforme"))),"",COUNTIF(E9:I9,"Conforme")/(COUNTIF(E9:I9,"Conforme")+COUNTIF(E9:I9,"Non conforme")))</f>
        <v/>
      </c>
      <c r="K9" s="33"/>
      <c r="M9" s="45" t="s">
        <v>32</v>
      </c>
      <c r="N9" s="41" t="s">
        <v>33</v>
      </c>
      <c r="O9" s="44"/>
    </row>
    <row r="10" spans="1:15" s="7" customFormat="1" ht="30" customHeight="1" x14ac:dyDescent="0.35">
      <c r="A10" s="32">
        <v>3</v>
      </c>
      <c r="B10" s="54" t="s">
        <v>34</v>
      </c>
      <c r="C10" s="23" t="s">
        <v>35</v>
      </c>
      <c r="D10" s="22" t="s">
        <v>36</v>
      </c>
      <c r="E10" s="24"/>
      <c r="F10" s="24"/>
      <c r="G10" s="24"/>
      <c r="H10" s="24"/>
      <c r="I10" s="24"/>
      <c r="J10" s="55" t="str">
        <f t="shared" si="0"/>
        <v/>
      </c>
      <c r="K10" s="33"/>
      <c r="M10" s="46" t="s">
        <v>37</v>
      </c>
      <c r="N10" s="41" t="s">
        <v>38</v>
      </c>
      <c r="O10" s="44"/>
    </row>
    <row r="11" spans="1:15" s="7" customFormat="1" ht="30" customHeight="1" x14ac:dyDescent="0.35">
      <c r="A11" s="32">
        <v>4</v>
      </c>
      <c r="B11" s="54" t="s">
        <v>39</v>
      </c>
      <c r="C11" s="23" t="s">
        <v>40</v>
      </c>
      <c r="D11" s="22" t="s">
        <v>36</v>
      </c>
      <c r="E11" s="24"/>
      <c r="F11" s="24"/>
      <c r="G11" s="24"/>
      <c r="H11" s="24"/>
      <c r="I11" s="24"/>
      <c r="J11" s="55" t="str">
        <f t="shared" si="0"/>
        <v/>
      </c>
      <c r="K11" s="33"/>
      <c r="M11" s="47" t="s">
        <v>41</v>
      </c>
      <c r="N11" s="41" t="s">
        <v>42</v>
      </c>
      <c r="O11" s="44"/>
    </row>
    <row r="12" spans="1:15" s="7" customFormat="1" ht="30" customHeight="1" thickBot="1" x14ac:dyDescent="0.4">
      <c r="A12" s="32">
        <v>5</v>
      </c>
      <c r="B12" s="54" t="s">
        <v>43</v>
      </c>
      <c r="C12" s="23" t="s">
        <v>44</v>
      </c>
      <c r="D12" s="22" t="s">
        <v>45</v>
      </c>
      <c r="E12" s="24"/>
      <c r="F12" s="24"/>
      <c r="G12" s="24"/>
      <c r="H12" s="24"/>
      <c r="I12" s="24"/>
      <c r="J12" s="55" t="str">
        <f t="shared" si="0"/>
        <v/>
      </c>
      <c r="K12" s="33"/>
      <c r="M12" s="129" t="s">
        <v>46</v>
      </c>
      <c r="N12" s="130"/>
      <c r="O12" s="131"/>
    </row>
    <row r="13" spans="1:15" s="7" customFormat="1" ht="39.75" customHeight="1" x14ac:dyDescent="0.35">
      <c r="A13" s="32">
        <v>6</v>
      </c>
      <c r="B13" s="54" t="s">
        <v>47</v>
      </c>
      <c r="C13" s="23" t="s">
        <v>48</v>
      </c>
      <c r="D13" s="22" t="s">
        <v>36</v>
      </c>
      <c r="E13" s="24"/>
      <c r="F13" s="24"/>
      <c r="G13" s="24"/>
      <c r="H13" s="24"/>
      <c r="I13" s="24"/>
      <c r="J13" s="55" t="str">
        <f t="shared" si="0"/>
        <v/>
      </c>
      <c r="K13" s="33"/>
    </row>
    <row r="14" spans="1:15" s="7" customFormat="1" ht="30" customHeight="1" x14ac:dyDescent="0.35">
      <c r="A14" s="32">
        <v>7</v>
      </c>
      <c r="B14" s="22" t="s">
        <v>49</v>
      </c>
      <c r="C14" s="23" t="s">
        <v>50</v>
      </c>
      <c r="D14" s="22" t="s">
        <v>51</v>
      </c>
      <c r="E14" s="24"/>
      <c r="F14" s="24"/>
      <c r="G14" s="24"/>
      <c r="H14" s="24"/>
      <c r="I14" s="24"/>
      <c r="J14" s="55" t="str">
        <f t="shared" si="0"/>
        <v/>
      </c>
      <c r="K14" s="33"/>
    </row>
    <row r="15" spans="1:15" s="9" customFormat="1" ht="30" customHeight="1" thickBot="1" x14ac:dyDescent="0.3">
      <c r="A15" s="34"/>
      <c r="B15" s="35"/>
      <c r="C15" s="36"/>
      <c r="D15" s="37" t="s">
        <v>52</v>
      </c>
      <c r="E15" s="38" t="str">
        <f>IF(ISERROR(COUNTIF(E8:E14,"Conforme")/(COUNTIF(E8:E14,"Conforme")+COUNTIF(E8:E14,"Non conforme"))),"",COUNTIF(E8:E14,"Conforme")/(COUNTIF(E8:E14,"Conforme")+COUNTIF(E8:E14,"Non conforme")))</f>
        <v/>
      </c>
      <c r="F15" s="38" t="str">
        <f>IF(ISERROR(COUNTIF(F8:F14,"Conforme")/(COUNTIF(F8:F14,"Conforme")+COUNTIF(F8:F14,"Non conforme"))),"",COUNTIF(F8:F14,"Conforme")/(COUNTIF(F8:F14,"Conforme")+COUNTIF(F8:F14,"Non conforme")))</f>
        <v/>
      </c>
      <c r="G15" s="38" t="str">
        <f>IF(ISERROR(COUNTIF(G8:G14,"Conforme")/(COUNTIF(G8:G14,"Conforme")+COUNTIF(G8:G14,"Non conforme"))),"",COUNTIF(G8:G14,"Conforme")/(COUNTIF(G8:G14,"Conforme")+COUNTIF(G8:G14,"Non conforme")))</f>
        <v/>
      </c>
      <c r="H15" s="38" t="str">
        <f>IF(ISERROR(COUNTIF(H8:H14,"Conforme")/(COUNTIF(H8:H14,"Conforme")+COUNTIF(H8:H14,"Non conforme"))),"",COUNTIF(H8:H14,"Conforme")/(COUNTIF(H8:H14,"Conforme")+COUNTIF(H8:H14,"Non conforme")))</f>
        <v/>
      </c>
      <c r="I15" s="38" t="str">
        <f>IF(ISERROR(COUNTIF(I8:I14,"Conforme")/(COUNTIF(I8:I14,"Conforme")+COUNTIF(I8:I14,"Non conforme"))),"",COUNTIF(I8:I14,"Conforme")/(COUNTIF(I8:I14,"Conforme")+COUNTIF(I8:I14,"Non conforme")))</f>
        <v/>
      </c>
      <c r="J15" s="38" t="str">
        <f>IF(ISERROR(COUNTIF(E8:I14,"Conforme")/(COUNTIF(E8:I14,"Conforme")+COUNTIF(E8:I14,"Non conforme"))),"",COUNTIF(E8:I14,"Conforme")/(COUNTIF(E8:I14,"Conforme")+COUNTIF(E8:I14,"Non conforme")))</f>
        <v/>
      </c>
      <c r="K15" s="39"/>
      <c r="N15" s="2"/>
    </row>
    <row r="16" spans="1:15" ht="65.25" customHeight="1" x14ac:dyDescent="0.25">
      <c r="A16" s="8"/>
      <c r="D16" s="140"/>
      <c r="E16" s="140"/>
      <c r="F16" s="140"/>
      <c r="H16" s="132" t="s">
        <v>53</v>
      </c>
      <c r="I16" s="132"/>
      <c r="J16" s="132"/>
    </row>
    <row r="17" spans="1:1" ht="13" x14ac:dyDescent="0.25">
      <c r="A17" s="8"/>
    </row>
    <row r="18" spans="1:1" ht="13" x14ac:dyDescent="0.25">
      <c r="A18" s="8"/>
    </row>
    <row r="19" spans="1:1" ht="13" x14ac:dyDescent="0.25">
      <c r="A19" s="8"/>
    </row>
    <row r="20" spans="1:1" ht="13" x14ac:dyDescent="0.25">
      <c r="A20" s="8"/>
    </row>
    <row r="21" spans="1:1" ht="13" x14ac:dyDescent="0.25">
      <c r="A21" s="8"/>
    </row>
    <row r="22" spans="1:1" ht="13" x14ac:dyDescent="0.25">
      <c r="A22" s="8"/>
    </row>
    <row r="23" spans="1:1" ht="13" x14ac:dyDescent="0.25">
      <c r="A23" s="8"/>
    </row>
    <row r="24" spans="1:1" ht="13" x14ac:dyDescent="0.25">
      <c r="A24" s="8"/>
    </row>
  </sheetData>
  <mergeCells count="18">
    <mergeCell ref="G1:K1"/>
    <mergeCell ref="D5:F5"/>
    <mergeCell ref="M6:O7"/>
    <mergeCell ref="M12:O12"/>
    <mergeCell ref="H16:J16"/>
    <mergeCell ref="M3:N3"/>
    <mergeCell ref="G2:K2"/>
    <mergeCell ref="G3:K3"/>
    <mergeCell ref="G4:K4"/>
    <mergeCell ref="G5:K5"/>
    <mergeCell ref="M2:N2"/>
    <mergeCell ref="D16:F16"/>
    <mergeCell ref="A6:A7"/>
    <mergeCell ref="D6:D7"/>
    <mergeCell ref="B6:B7"/>
    <mergeCell ref="J6:J7"/>
    <mergeCell ref="K6:K7"/>
    <mergeCell ref="C6:C7"/>
  </mergeCells>
  <conditionalFormatting sqref="E8:I14">
    <cfRule type="cellIs" dxfId="39" priority="7" operator="equal">
      <formula>"Non conforme"</formula>
    </cfRule>
    <cfRule type="cellIs" dxfId="38" priority="8" operator="equal">
      <formula>"Conforme"</formula>
    </cfRule>
  </conditionalFormatting>
  <conditionalFormatting sqref="E8:I13">
    <cfRule type="cellIs" dxfId="37" priority="6" operator="equal">
      <formula>"Sans objet"</formula>
    </cfRule>
  </conditionalFormatting>
  <conditionalFormatting sqref="E15:I15 J8:J15">
    <cfRule type="cellIs" dxfId="36" priority="1" operator="between">
      <formula>0</formula>
      <formula>0.49</formula>
    </cfRule>
    <cfRule type="cellIs" dxfId="35" priority="2" operator="between">
      <formula>0.5</formula>
      <formula>0.64</formula>
    </cfRule>
    <cfRule type="cellIs" dxfId="34" priority="3" operator="between">
      <formula>0.65</formula>
      <formula>0.74</formula>
    </cfRule>
    <cfRule type="cellIs" dxfId="33" priority="4" operator="between">
      <formula>0.75</formula>
      <formula>0.89</formula>
    </cfRule>
    <cfRule type="cellIs" dxfId="32" priority="5" operator="between">
      <formula>0.9</formula>
      <formula>1</formula>
    </cfRule>
  </conditionalFormatting>
  <dataValidations count="2">
    <dataValidation type="date" operator="greaterThanOrEqual" allowBlank="1" showInputMessage="1" showErrorMessage="1" errorTitle="Erreur" error="Entrer une date de la forme AAAA-MM-JJ." promptTitle="Date de l'audit" prompt="Entrez la date de l'audit._x000a_Si l'audit s'est déroulé sur plusieurs jours, entrez seulement la date du premier audit." sqref="G5:K5" xr:uid="{BD8E8FA5-F86E-4FC8-809D-E4918DA0516F}">
      <formula1>45139</formula1>
    </dataValidation>
    <dataValidation allowBlank="1" showInputMessage="1" showErrorMessage="1" sqref="C3" xr:uid="{7C487D65-41FD-40E1-A8C6-D2ED696062AA}"/>
  </dataValidations>
  <hyperlinks>
    <hyperlink ref="M12" r:id="rId1" xr:uid="{1B63AA3E-CE3E-4925-9961-F69DCE0BDD7A}"/>
    <hyperlink ref="M3" r:id="rId2" location="c22049" xr:uid="{19E4BEF2-ED0D-474C-8E6E-491FE549DFC7}"/>
    <hyperlink ref="M2:N2" r:id="rId3" display="Trouvez le titre du service dans le Registre" xr:uid="{9CAF063C-E125-45E8-9BB7-3896CE9A4666}"/>
    <hyperlink ref="B6:B7" r:id="rId4" display="Critère" xr:uid="{DA5086A4-7D36-4F43-8734-183991B851E7}"/>
  </hyperlinks>
  <printOptions horizontalCentered="1"/>
  <pageMargins left="0.23622047244094491" right="0.23622047244094491" top="0.74803149606299213" bottom="0.74803149606299213" header="0.31496062992125984" footer="0.31496062992125984"/>
  <pageSetup scale="63" orientation="landscape" r:id="rId5"/>
  <headerFooter>
    <oddFooter>&amp;L&amp;"Arial,Normal"&amp;8Télésanté&amp;R&amp;"Arial,Normal"&amp;8Page &amp;P sur &amp;N</oddFooter>
  </headerFooter>
  <drawing r:id="rId6"/>
  <extLst>
    <ext xmlns:x14="http://schemas.microsoft.com/office/spreadsheetml/2009/9/main" uri="{CCE6A557-97BC-4b89-ADB6-D9C93CAAB3DF}">
      <x14:dataValidations xmlns:xm="http://schemas.microsoft.com/office/excel/2006/main" count="5">
        <x14:dataValidation type="list" allowBlank="1" showInputMessage="1" showErrorMessage="1" xr:uid="{247F48DE-FC73-4F80-A8B2-A2EAF22904E6}">
          <x14:formula1>
            <xm:f>Listes!$D$2:$D$3</xm:f>
          </x14:formula1>
          <xm:sqref>E8:I13</xm:sqref>
        </x14:dataValidation>
        <x14:dataValidation type="list" allowBlank="1" showInputMessage="1" showErrorMessage="1" promptTitle="Direction" prompt="Sélectionnez la direction dans la liste déroulante." xr:uid="{4789A274-FFA0-4408-A2A2-5B9382FEED74}">
          <x14:formula1>
            <xm:f>Listes!$A$2:$A$12</xm:f>
          </x14:formula1>
          <xm:sqref>C2</xm:sqref>
        </x14:dataValidation>
        <x14:dataValidation type="list" allowBlank="1" showInputMessage="1" promptTitle="Responsable" prompt="Sélectionnez le nom du responsable du service de télésanté._x000a_Si son nom n'est pas dans la liste, veuillez le saisir manuelllement." xr:uid="{8BAC0D3F-3C42-4C5B-9321-D2B3EF08CFE4}">
          <x14:formula1>
            <xm:f>Listes!$C$2:$C$57</xm:f>
          </x14:formula1>
          <xm:sqref>G4:K4</xm:sqref>
        </x14:dataValidation>
        <x14:dataValidation type="list" allowBlank="1" showInputMessage="1" showErrorMessage="1" promptTitle="Installation" prompt="Sélectionnez l'installation dans la liste déroulante." xr:uid="{2AA2E9E3-9D0D-49E3-93D8-ED51F158554A}">
          <x14:formula1>
            <xm:f>Listes!$B$2:$B$28</xm:f>
          </x14:formula1>
          <xm:sqref>C4</xm:sqref>
        </x14:dataValidation>
        <x14:dataValidation type="list" allowBlank="1" showInputMessage="1" showErrorMessage="1" xr:uid="{E86A63DE-38ED-4826-8334-53959A5A3BF1}">
          <x14:formula1>
            <xm:f>Listes!$D$2:$D$4</xm:f>
          </x14:formula1>
          <xm:sqref>E14:I14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F318F6-C8B5-45CA-BFF7-BAD470249CF7}">
  <sheetPr codeName="Feuil3">
    <pageSetUpPr fitToPage="1"/>
  </sheetPr>
  <dimension ref="A1:O40"/>
  <sheetViews>
    <sheetView showGridLines="0" topLeftCell="A19" zoomScale="80" zoomScaleNormal="80" zoomScaleSheetLayoutView="70" zoomScalePageLayoutView="40" workbookViewId="0">
      <selection activeCell="C16" sqref="C16"/>
    </sheetView>
  </sheetViews>
  <sheetFormatPr baseColWidth="10" defaultColWidth="11.453125" defaultRowHeight="15" customHeight="1" x14ac:dyDescent="0.35"/>
  <cols>
    <col min="1" max="1" width="5" style="3" customWidth="1"/>
    <col min="2" max="2" width="11.453125" style="2" customWidth="1"/>
    <col min="3" max="3" width="62.26953125" style="2" customWidth="1"/>
    <col min="4" max="4" width="14.1796875" style="2" customWidth="1"/>
    <col min="5" max="9" width="10.7265625" style="2" customWidth="1"/>
    <col min="10" max="10" width="12.54296875" style="2" customWidth="1"/>
    <col min="11" max="11" width="52.26953125" style="1" customWidth="1"/>
    <col min="12" max="12" width="2" style="2" customWidth="1"/>
    <col min="13" max="13" width="14.26953125" style="2" customWidth="1"/>
    <col min="14" max="14" width="30.7265625" style="2" customWidth="1"/>
    <col min="15" max="15" width="51.54296875" style="2" customWidth="1"/>
    <col min="16" max="16384" width="11.453125" style="2"/>
  </cols>
  <sheetData>
    <row r="1" spans="1:15" ht="43" customHeight="1" x14ac:dyDescent="0.25">
      <c r="A1" s="26"/>
      <c r="B1" s="27"/>
      <c r="C1" s="68" t="s">
        <v>3</v>
      </c>
      <c r="D1" s="28"/>
      <c r="E1" s="29" t="s">
        <v>7</v>
      </c>
      <c r="F1" s="30" t="str">
        <f>J27</f>
        <v/>
      </c>
      <c r="G1" s="118" t="str">
        <f>IF(AND(MarcheQualite_ConformiteTotal&gt;=0,MarcheQualite_ConformiteTotal&lt;0.54),MarcheQualite_NiveauIntervention_0_54,"")&amp;
IF(AND(MarcheQualite_ConformiteTotal&gt;=0.55,MarcheQualite_ConformiteTotal&lt;0.69),MarcheQualite_NiveauIntervention_55_69,"")&amp;
IF(AND(MarcheQualite_ConformiteTotal&gt;=0.7,MarcheQualite_ConformiteTotal&lt;0.85),MarcheQualite_NiveauIntervention_70_85,"")&amp;
IF(AND(MarcheQualite_ConformiteTotal&gt;=0.86,MarcheQualite_ConformiteTotal&lt;=1),MarcheQualite_NiveauIntervention_86_100,"")</f>
        <v/>
      </c>
      <c r="H1" s="118"/>
      <c r="I1" s="118"/>
      <c r="J1" s="118"/>
      <c r="K1" s="119"/>
    </row>
    <row r="2" spans="1:15" s="7" customFormat="1" ht="30" customHeight="1" x14ac:dyDescent="0.35">
      <c r="A2" s="31" t="s">
        <v>8</v>
      </c>
      <c r="B2" s="18"/>
      <c r="C2" s="16">
        <f>'Audit de dossiers'!C2</f>
        <v>0</v>
      </c>
      <c r="D2" s="20" t="s">
        <v>9</v>
      </c>
      <c r="E2" s="21"/>
      <c r="F2" s="19"/>
      <c r="G2" s="135">
        <f>'Audit de dossiers'!G2:K2</f>
        <v>0</v>
      </c>
      <c r="H2" s="135"/>
      <c r="I2" s="135"/>
      <c r="J2" s="135"/>
      <c r="K2" s="136"/>
      <c r="M2" s="133" t="s">
        <v>10</v>
      </c>
      <c r="N2" s="134"/>
    </row>
    <row r="3" spans="1:15" s="7" customFormat="1" ht="30" customHeight="1" x14ac:dyDescent="0.35">
      <c r="A3" s="31" t="s">
        <v>11</v>
      </c>
      <c r="B3" s="19"/>
      <c r="C3" s="17">
        <f>'Audit de dossiers'!C3</f>
        <v>0</v>
      </c>
      <c r="D3" s="20" t="s">
        <v>12</v>
      </c>
      <c r="E3" s="21"/>
      <c r="F3" s="19"/>
      <c r="G3" s="135">
        <f>'Audit de dossiers'!G3:K3</f>
        <v>0</v>
      </c>
      <c r="H3" s="135"/>
      <c r="I3" s="135"/>
      <c r="J3" s="135"/>
      <c r="K3" s="136"/>
      <c r="M3" s="133" t="s">
        <v>13</v>
      </c>
      <c r="N3" s="134"/>
    </row>
    <row r="4" spans="1:15" s="7" customFormat="1" ht="30" customHeight="1" x14ac:dyDescent="0.35">
      <c r="A4" s="31" t="s">
        <v>14</v>
      </c>
      <c r="B4" s="19"/>
      <c r="C4" s="17">
        <f>'Audit de dossiers'!C4</f>
        <v>0</v>
      </c>
      <c r="D4" s="20" t="s">
        <v>15</v>
      </c>
      <c r="E4" s="21"/>
      <c r="F4" s="19"/>
      <c r="G4" s="135">
        <f>'Audit de dossiers'!G4:K4</f>
        <v>0</v>
      </c>
      <c r="H4" s="135"/>
      <c r="I4" s="135"/>
      <c r="J4" s="135"/>
      <c r="K4" s="136"/>
    </row>
    <row r="5" spans="1:15" s="7" customFormat="1" ht="30" customHeight="1" x14ac:dyDescent="0.35">
      <c r="A5" s="51" t="s">
        <v>16</v>
      </c>
      <c r="B5" s="52"/>
      <c r="C5" s="53">
        <f>'Audit de dossiers'!C5</f>
        <v>0</v>
      </c>
      <c r="D5" s="120" t="s">
        <v>17</v>
      </c>
      <c r="E5" s="121"/>
      <c r="F5" s="122"/>
      <c r="G5" s="137">
        <f>'Audit de dossiers'!G5:K5</f>
        <v>0</v>
      </c>
      <c r="H5" s="138"/>
      <c r="I5" s="138"/>
      <c r="J5" s="138"/>
      <c r="K5" s="139"/>
    </row>
    <row r="6" spans="1:15" ht="20.149999999999999" customHeight="1" x14ac:dyDescent="0.25">
      <c r="A6" s="107" t="s">
        <v>18</v>
      </c>
      <c r="B6" s="111" t="s">
        <v>19</v>
      </c>
      <c r="C6" s="116" t="s">
        <v>20</v>
      </c>
      <c r="D6" s="109" t="s">
        <v>21</v>
      </c>
      <c r="E6" s="48" t="s">
        <v>54</v>
      </c>
      <c r="F6" s="49"/>
      <c r="G6" s="49"/>
      <c r="H6" s="49"/>
      <c r="I6" s="50"/>
      <c r="J6" s="113" t="s">
        <v>23</v>
      </c>
      <c r="K6" s="114" t="s">
        <v>24</v>
      </c>
      <c r="M6" s="123" t="s">
        <v>25</v>
      </c>
      <c r="N6" s="124"/>
      <c r="O6" s="125"/>
    </row>
    <row r="7" spans="1:15" ht="20.149999999999999" customHeight="1" x14ac:dyDescent="0.25">
      <c r="A7" s="108"/>
      <c r="B7" s="112"/>
      <c r="C7" s="117"/>
      <c r="D7" s="110"/>
      <c r="E7" s="25">
        <v>1</v>
      </c>
      <c r="F7" s="25">
        <v>2</v>
      </c>
      <c r="G7" s="25">
        <v>3</v>
      </c>
      <c r="H7" s="25">
        <v>4</v>
      </c>
      <c r="I7" s="25">
        <v>5</v>
      </c>
      <c r="J7" s="110"/>
      <c r="K7" s="115"/>
      <c r="M7" s="126"/>
      <c r="N7" s="127"/>
      <c r="O7" s="128"/>
    </row>
    <row r="8" spans="1:15" s="7" customFormat="1" ht="30" customHeight="1" x14ac:dyDescent="0.35">
      <c r="A8" s="32">
        <v>1</v>
      </c>
      <c r="B8" s="61" t="s">
        <v>55</v>
      </c>
      <c r="C8" s="71" t="s">
        <v>56</v>
      </c>
      <c r="D8" s="22" t="s">
        <v>57</v>
      </c>
      <c r="E8" s="24"/>
      <c r="F8" s="24"/>
      <c r="G8" s="24"/>
      <c r="H8" s="24"/>
      <c r="I8" s="24"/>
      <c r="J8" s="55" t="str">
        <f>IF(ISERROR(COUNTIF(E8:I8,"Conforme")/(COUNTIF(E8:I8,"Conforme")+COUNTIF(E8:I8,"Non conforme"))),"",COUNTIF(E8:I8,"Conforme")/(COUNTIF(E8:I8,"Conforme")+COUNTIF(E8:I8,"Non conforme")))</f>
        <v/>
      </c>
      <c r="K8" s="33"/>
      <c r="M8" s="42" t="str">
        <f>'Audit de dossiers'!M8</f>
        <v>86% à 100%</v>
      </c>
      <c r="N8" s="40" t="str">
        <f>AuditDossier_NiveauIntervention_86_100</f>
        <v>Excellent travail!</v>
      </c>
      <c r="O8" s="43"/>
    </row>
    <row r="9" spans="1:15" s="7" customFormat="1" ht="30" customHeight="1" x14ac:dyDescent="0.35">
      <c r="A9" s="32">
        <v>2</v>
      </c>
      <c r="B9" s="76" t="s">
        <v>55</v>
      </c>
      <c r="C9" s="71" t="s">
        <v>58</v>
      </c>
      <c r="D9" s="22" t="s">
        <v>57</v>
      </c>
      <c r="E9" s="24"/>
      <c r="F9" s="24"/>
      <c r="G9" s="24"/>
      <c r="H9" s="24"/>
      <c r="I9" s="24"/>
      <c r="J9" s="55" t="str">
        <f t="shared" ref="J9:J26" si="0">IF(ISERROR(COUNTIF(E9:I9,"Conforme")/(COUNTIF(E9:I9,"Conforme")+COUNTIF(E9:I9,"Non conforme"))),"",COUNTIF(E9:I9,"Conforme")/(COUNTIF(E9:I9,"Conforme")+COUNTIF(E9:I9,"Non conforme")))</f>
        <v/>
      </c>
      <c r="K9" s="33"/>
      <c r="M9" s="45" t="str">
        <f>'Audit de dossiers'!M9</f>
        <v>70% à 85%</v>
      </c>
      <c r="N9" s="41" t="str">
        <f>AuditDossier_NiveauIntervention_70_85</f>
        <v>Bien, mais soyez vigilants. Des actions peuvent être effectuées pour améliorer votre résultat. </v>
      </c>
      <c r="O9" s="44"/>
    </row>
    <row r="10" spans="1:15" s="7" customFormat="1" ht="55.5" customHeight="1" x14ac:dyDescent="0.35">
      <c r="A10" s="32">
        <v>3</v>
      </c>
      <c r="B10" s="61" t="s">
        <v>59</v>
      </c>
      <c r="C10" s="71" t="s">
        <v>60</v>
      </c>
      <c r="D10" s="22" t="s">
        <v>57</v>
      </c>
      <c r="E10" s="24"/>
      <c r="F10" s="24"/>
      <c r="G10" s="24"/>
      <c r="H10" s="24"/>
      <c r="I10" s="24"/>
      <c r="J10" s="55" t="str">
        <f t="shared" si="0"/>
        <v/>
      </c>
      <c r="K10" s="33"/>
      <c r="M10" s="46" t="str">
        <f>'Audit de dossiers'!M10</f>
        <v>55% à 69%</v>
      </c>
      <c r="N10" s="41" t="str">
        <f>AuditDossier_NiveauIntervention_55_69</f>
        <v>Il y a quelque chose qui ne va pas comme prévu.</v>
      </c>
      <c r="O10" s="44"/>
    </row>
    <row r="11" spans="1:15" s="7" customFormat="1" ht="36" customHeight="1" x14ac:dyDescent="0.35">
      <c r="A11" s="32">
        <v>4</v>
      </c>
      <c r="B11" s="54" t="s">
        <v>61</v>
      </c>
      <c r="C11" s="71" t="s">
        <v>62</v>
      </c>
      <c r="D11" s="22" t="s">
        <v>57</v>
      </c>
      <c r="E11" s="24"/>
      <c r="F11" s="24"/>
      <c r="G11" s="24"/>
      <c r="H11" s="24"/>
      <c r="I11" s="24"/>
      <c r="J11" s="55" t="str">
        <f t="shared" si="0"/>
        <v/>
      </c>
      <c r="K11" s="33"/>
      <c r="M11" s="47" t="str">
        <f>'Audit de dossiers'!M11</f>
        <v>0% à 54%</v>
      </c>
      <c r="N11" s="41" t="str">
        <f>AuditDossier_NiveauIntervention_0_54</f>
        <v>Ne pas paniquer, nous sommes là pour vous aider.</v>
      </c>
      <c r="O11" s="44"/>
    </row>
    <row r="12" spans="1:15" s="7" customFormat="1" ht="46.5" customHeight="1" x14ac:dyDescent="0.35">
      <c r="A12" s="32">
        <v>5</v>
      </c>
      <c r="B12" s="54" t="s">
        <v>61</v>
      </c>
      <c r="C12" s="71" t="s">
        <v>63</v>
      </c>
      <c r="D12" s="22" t="s">
        <v>57</v>
      </c>
      <c r="E12" s="24"/>
      <c r="F12" s="24"/>
      <c r="G12" s="24"/>
      <c r="H12" s="24"/>
      <c r="I12" s="24"/>
      <c r="J12" s="55" t="str">
        <f t="shared" si="0"/>
        <v/>
      </c>
      <c r="K12" s="33"/>
      <c r="M12" s="129" t="str">
        <f>'Audit de dossiers'!M12:O12</f>
        <v>Accédez aux actions à poser selon le niveau de conformité.</v>
      </c>
      <c r="N12" s="130"/>
      <c r="O12" s="131"/>
    </row>
    <row r="13" spans="1:15" s="7" customFormat="1" ht="36.75" customHeight="1" x14ac:dyDescent="0.35">
      <c r="A13" s="32">
        <v>6</v>
      </c>
      <c r="B13" s="79" t="s">
        <v>49</v>
      </c>
      <c r="C13" s="72" t="s">
        <v>64</v>
      </c>
      <c r="D13" s="80" t="s">
        <v>57</v>
      </c>
      <c r="E13" s="24"/>
      <c r="F13" s="24"/>
      <c r="G13" s="24"/>
      <c r="H13" s="24"/>
      <c r="I13" s="24"/>
      <c r="J13" s="55" t="str">
        <f t="shared" si="0"/>
        <v/>
      </c>
      <c r="K13" s="33"/>
    </row>
    <row r="14" spans="1:15" s="7" customFormat="1" ht="36.75" customHeight="1" x14ac:dyDescent="0.35">
      <c r="A14" s="77">
        <v>7</v>
      </c>
      <c r="B14" s="81" t="s">
        <v>65</v>
      </c>
      <c r="C14" s="82" t="s">
        <v>66</v>
      </c>
      <c r="D14" s="83" t="s">
        <v>57</v>
      </c>
      <c r="E14" s="78"/>
      <c r="F14" s="24"/>
      <c r="G14" s="24"/>
      <c r="H14" s="24"/>
      <c r="I14" s="24"/>
      <c r="J14" s="55" t="str">
        <f t="shared" si="0"/>
        <v/>
      </c>
      <c r="K14" s="33"/>
    </row>
    <row r="15" spans="1:15" s="7" customFormat="1" ht="38.25" customHeight="1" x14ac:dyDescent="0.35">
      <c r="A15" s="77">
        <v>8</v>
      </c>
      <c r="B15" s="83" t="s">
        <v>67</v>
      </c>
      <c r="C15" s="84" t="s">
        <v>68</v>
      </c>
      <c r="D15" s="83" t="s">
        <v>57</v>
      </c>
      <c r="E15" s="78"/>
      <c r="F15" s="24"/>
      <c r="G15" s="24"/>
      <c r="H15" s="24"/>
      <c r="I15" s="24"/>
      <c r="J15" s="55" t="str">
        <f t="shared" si="0"/>
        <v/>
      </c>
      <c r="K15" s="33"/>
      <c r="M15" s="67"/>
      <c r="N15" s="67"/>
      <c r="O15" s="67"/>
    </row>
    <row r="16" spans="1:15" s="7" customFormat="1" ht="33.75" customHeight="1" x14ac:dyDescent="0.35">
      <c r="A16" s="77">
        <v>9</v>
      </c>
      <c r="B16" s="81" t="s">
        <v>34</v>
      </c>
      <c r="C16" s="84" t="s">
        <v>69</v>
      </c>
      <c r="D16" s="69" t="s">
        <v>70</v>
      </c>
      <c r="E16" s="78"/>
      <c r="F16" s="24"/>
      <c r="G16" s="24"/>
      <c r="H16" s="24"/>
      <c r="I16" s="24"/>
      <c r="J16" s="55" t="str">
        <f t="shared" si="0"/>
        <v/>
      </c>
      <c r="K16" s="104"/>
      <c r="M16" s="67"/>
      <c r="N16" s="67"/>
      <c r="O16" s="67"/>
    </row>
    <row r="17" spans="1:15" s="7" customFormat="1" ht="37.5" customHeight="1" x14ac:dyDescent="0.35">
      <c r="A17" s="77">
        <v>10</v>
      </c>
      <c r="B17" s="81" t="s">
        <v>26</v>
      </c>
      <c r="C17" s="82" t="s">
        <v>71</v>
      </c>
      <c r="D17" s="83" t="s">
        <v>70</v>
      </c>
      <c r="E17" s="78"/>
      <c r="F17" s="24"/>
      <c r="G17" s="24"/>
      <c r="H17" s="24"/>
      <c r="I17" s="24"/>
      <c r="J17" s="55" t="str">
        <f t="shared" si="0"/>
        <v/>
      </c>
      <c r="K17" s="33"/>
      <c r="M17" s="67"/>
      <c r="N17" s="67"/>
      <c r="O17" s="67"/>
    </row>
    <row r="18" spans="1:15" s="7" customFormat="1" ht="36.75" customHeight="1" x14ac:dyDescent="0.35">
      <c r="A18" s="77">
        <v>11</v>
      </c>
      <c r="B18" s="81" t="s">
        <v>72</v>
      </c>
      <c r="C18" s="105" t="s">
        <v>73</v>
      </c>
      <c r="D18" s="81" t="s">
        <v>57</v>
      </c>
      <c r="E18" s="78"/>
      <c r="F18" s="24"/>
      <c r="G18" s="24"/>
      <c r="H18" s="24"/>
      <c r="I18" s="24"/>
      <c r="J18" s="55" t="str">
        <f t="shared" si="0"/>
        <v/>
      </c>
      <c r="K18" s="33"/>
      <c r="M18" s="67"/>
      <c r="N18" s="67"/>
      <c r="O18" s="67"/>
    </row>
    <row r="19" spans="1:15" s="7" customFormat="1" ht="36.75" customHeight="1" x14ac:dyDescent="0.35">
      <c r="A19" s="77">
        <v>12</v>
      </c>
      <c r="B19" s="81" t="s">
        <v>67</v>
      </c>
      <c r="C19" s="105" t="s">
        <v>74</v>
      </c>
      <c r="D19" s="81" t="s">
        <v>57</v>
      </c>
      <c r="E19" s="78"/>
      <c r="F19" s="24"/>
      <c r="G19" s="24"/>
      <c r="H19" s="24"/>
      <c r="I19" s="24"/>
      <c r="J19" s="55" t="str">
        <f t="shared" si="0"/>
        <v/>
      </c>
      <c r="K19" s="33"/>
      <c r="M19" s="67"/>
      <c r="N19" s="67"/>
      <c r="O19" s="67"/>
    </row>
    <row r="20" spans="1:15" s="7" customFormat="1" ht="48" customHeight="1" x14ac:dyDescent="0.35">
      <c r="A20" s="77">
        <v>13</v>
      </c>
      <c r="B20" s="81" t="s">
        <v>75</v>
      </c>
      <c r="C20" s="105" t="s">
        <v>76</v>
      </c>
      <c r="D20" s="83" t="s">
        <v>70</v>
      </c>
      <c r="E20" s="78"/>
      <c r="F20" s="24"/>
      <c r="G20" s="24"/>
      <c r="H20" s="24"/>
      <c r="I20" s="24"/>
      <c r="J20" s="55" t="str">
        <f t="shared" si="0"/>
        <v/>
      </c>
      <c r="K20" s="33"/>
      <c r="M20" s="67"/>
      <c r="N20" s="67"/>
      <c r="O20" s="67"/>
    </row>
    <row r="21" spans="1:15" s="7" customFormat="1" ht="35.25" customHeight="1" x14ac:dyDescent="0.35">
      <c r="A21" s="77">
        <v>14</v>
      </c>
      <c r="B21" s="81" t="s">
        <v>77</v>
      </c>
      <c r="C21" s="84" t="s">
        <v>78</v>
      </c>
      <c r="D21" s="83" t="s">
        <v>57</v>
      </c>
      <c r="E21" s="78"/>
      <c r="F21" s="24"/>
      <c r="G21" s="24"/>
      <c r="H21" s="24"/>
      <c r="I21" s="24"/>
      <c r="J21" s="55" t="str">
        <f t="shared" si="0"/>
        <v/>
      </c>
      <c r="K21" s="33"/>
      <c r="M21" s="67"/>
      <c r="N21" s="67"/>
      <c r="O21" s="67"/>
    </row>
    <row r="22" spans="1:15" s="7" customFormat="1" ht="30" customHeight="1" x14ac:dyDescent="0.35">
      <c r="A22" s="77">
        <v>15</v>
      </c>
      <c r="B22" s="85" t="s">
        <v>79</v>
      </c>
      <c r="C22" s="106" t="s">
        <v>80</v>
      </c>
      <c r="D22" s="83" t="s">
        <v>70</v>
      </c>
      <c r="E22" s="78"/>
      <c r="F22" s="24"/>
      <c r="G22" s="24"/>
      <c r="H22" s="24"/>
      <c r="I22" s="24"/>
      <c r="J22" s="55" t="str">
        <f t="shared" si="0"/>
        <v/>
      </c>
      <c r="K22" s="33"/>
      <c r="M22" s="67"/>
      <c r="N22" s="67"/>
      <c r="O22" s="67"/>
    </row>
    <row r="23" spans="1:15" s="7" customFormat="1" ht="24.75" customHeight="1" x14ac:dyDescent="0.35">
      <c r="A23" s="150">
        <v>16</v>
      </c>
      <c r="B23" s="155" t="s">
        <v>81</v>
      </c>
      <c r="C23" s="106" t="s">
        <v>82</v>
      </c>
      <c r="D23" s="153" t="s">
        <v>70</v>
      </c>
      <c r="E23" s="141"/>
      <c r="F23" s="141"/>
      <c r="G23" s="141"/>
      <c r="H23" s="141"/>
      <c r="I23" s="141"/>
      <c r="J23" s="144" t="str">
        <f t="shared" si="0"/>
        <v/>
      </c>
      <c r="K23" s="147"/>
      <c r="M23" s="67"/>
      <c r="N23" s="67"/>
      <c r="O23" s="67"/>
    </row>
    <row r="24" spans="1:15" s="7" customFormat="1" ht="24.75" customHeight="1" x14ac:dyDescent="0.35">
      <c r="A24" s="151"/>
      <c r="B24" s="155"/>
      <c r="C24" s="87" t="s">
        <v>83</v>
      </c>
      <c r="D24" s="153"/>
      <c r="E24" s="142"/>
      <c r="F24" s="142"/>
      <c r="G24" s="142"/>
      <c r="H24" s="142"/>
      <c r="I24" s="142"/>
      <c r="J24" s="145"/>
      <c r="K24" s="148"/>
      <c r="M24" s="67"/>
      <c r="N24" s="67"/>
      <c r="O24" s="67"/>
    </row>
    <row r="25" spans="1:15" s="7" customFormat="1" ht="20.25" customHeight="1" x14ac:dyDescent="0.35">
      <c r="A25" s="152"/>
      <c r="B25" s="156"/>
      <c r="C25" s="87" t="s">
        <v>84</v>
      </c>
      <c r="D25" s="154"/>
      <c r="E25" s="143"/>
      <c r="F25" s="143"/>
      <c r="G25" s="143"/>
      <c r="H25" s="143"/>
      <c r="I25" s="143"/>
      <c r="J25" s="146"/>
      <c r="K25" s="149"/>
      <c r="M25" s="67"/>
      <c r="N25" s="67"/>
      <c r="O25" s="67"/>
    </row>
    <row r="26" spans="1:15" s="7" customFormat="1" ht="36" customHeight="1" x14ac:dyDescent="0.35">
      <c r="A26" s="32">
        <v>18</v>
      </c>
      <c r="B26" s="70" t="s">
        <v>30</v>
      </c>
      <c r="C26" s="105" t="s">
        <v>85</v>
      </c>
      <c r="D26" s="81" t="s">
        <v>57</v>
      </c>
      <c r="E26" s="24"/>
      <c r="F26" s="24"/>
      <c r="G26" s="24"/>
      <c r="H26" s="24"/>
      <c r="I26" s="24"/>
      <c r="J26" s="55" t="str">
        <f t="shared" si="0"/>
        <v/>
      </c>
      <c r="K26" s="33"/>
      <c r="M26" s="67"/>
      <c r="N26" s="67"/>
      <c r="O26" s="67"/>
    </row>
    <row r="27" spans="1:15" s="9" customFormat="1" ht="30" customHeight="1" thickBot="1" x14ac:dyDescent="0.3">
      <c r="A27" s="56"/>
      <c r="B27" s="57"/>
      <c r="C27" s="86"/>
      <c r="D27" s="58" t="s">
        <v>52</v>
      </c>
      <c r="E27" s="59" t="str">
        <f>IF(ISERROR(COUNTIF(E8:E26,"Conforme")/(COUNTIF(E8:E26,"Conforme")+COUNTIF(E8:E26,"Non conforme"))),"",COUNTIF(E8:E26,"Conforme")/(COUNTIF(E8:E26,"Conforme")+COUNTIF(E8:E26,"Non conforme")))</f>
        <v/>
      </c>
      <c r="F27" s="59" t="str">
        <f>IF(ISERROR(COUNTIF(F8:F26,"Conforme")/(COUNTIF(F8:F26,"Conforme")+COUNTIF(F8:F26,"Non conforme"))),"",COUNTIF(F8:F26,"Conforme")/(COUNTIF(F8:F26,"Conforme")+COUNTIF(F8:F26,"Non conforme")))</f>
        <v/>
      </c>
      <c r="G27" s="59" t="str">
        <f>IF(ISERROR(COUNTIF(G8:G26,"Conforme")/(COUNTIF(G8:G26,"Conforme")+COUNTIF(G8:G26,"Non conforme"))),"",COUNTIF(G8:G26,"Conforme")/(COUNTIF(G8:G26,"Conforme")+COUNTIF(G8:G26,"Non conforme")))</f>
        <v/>
      </c>
      <c r="H27" s="59" t="str">
        <f>IF(ISERROR(COUNTIF(H8:H26,"Conforme")/(COUNTIF(H8:H26,"Conforme")+COUNTIF(H8:H26,"Non conforme"))),"",COUNTIF(H8:H26,"Conforme")/(COUNTIF(H8:H26,"Conforme")+COUNTIF(H8:H26,"Non conforme")))</f>
        <v/>
      </c>
      <c r="I27" s="59" t="str">
        <f>IF(ISERROR(COUNTIF(I8:I26,"Conforme")/(COUNTIF(I8:I26,"Conforme")+COUNTIF(I8:I26,"Non conforme"))),"",COUNTIF(I8:I26,"Conforme")/(COUNTIF(I8:I26,"Conforme")+COUNTIF(I8:I26,"Non conforme")))</f>
        <v/>
      </c>
      <c r="J27" s="59" t="str">
        <f>IF(ISERROR(COUNTIF(E8:I26,"Conforme")/(COUNTIF(E8:I26,"Conforme")+COUNTIF(E8:I26,"Non conforme"))),"",COUNTIF(E8:I26,"Conforme")/(COUNTIF(E8:I26,"Conforme")+COUNTIF(E8:I26,"Non conforme")))</f>
        <v/>
      </c>
      <c r="K27" s="60"/>
      <c r="N27" s="2"/>
    </row>
    <row r="28" spans="1:15" ht="13" x14ac:dyDescent="0.3">
      <c r="A28" s="94" t="s">
        <v>86</v>
      </c>
      <c r="B28" s="95"/>
      <c r="C28" s="95"/>
      <c r="D28" s="95"/>
      <c r="E28" s="95"/>
      <c r="F28" s="95"/>
      <c r="G28" s="95"/>
      <c r="H28" s="95"/>
      <c r="I28" s="95"/>
      <c r="J28" s="95"/>
      <c r="K28" s="96"/>
    </row>
    <row r="29" spans="1:15" ht="13" x14ac:dyDescent="0.25">
      <c r="A29" s="97"/>
      <c r="K29" s="98"/>
    </row>
    <row r="30" spans="1:15" ht="13" x14ac:dyDescent="0.25">
      <c r="A30" s="97"/>
      <c r="K30" s="98"/>
    </row>
    <row r="31" spans="1:15" ht="13" x14ac:dyDescent="0.25">
      <c r="A31" s="97"/>
      <c r="K31" s="98"/>
    </row>
    <row r="32" spans="1:15" ht="13" x14ac:dyDescent="0.25">
      <c r="A32" s="97"/>
      <c r="K32" s="98"/>
    </row>
    <row r="33" spans="1:11" ht="13" x14ac:dyDescent="0.25">
      <c r="A33" s="97"/>
      <c r="K33" s="98"/>
    </row>
    <row r="34" spans="1:11" ht="13" x14ac:dyDescent="0.3">
      <c r="A34" s="94" t="s">
        <v>87</v>
      </c>
      <c r="B34" s="95"/>
      <c r="C34" s="95"/>
      <c r="D34" s="95"/>
      <c r="E34" s="95"/>
      <c r="F34" s="95"/>
      <c r="G34" s="95"/>
      <c r="H34" s="95"/>
      <c r="I34" s="95"/>
      <c r="J34" s="95"/>
      <c r="K34" s="96"/>
    </row>
    <row r="35" spans="1:11" ht="13" x14ac:dyDescent="0.25">
      <c r="A35" s="97"/>
      <c r="K35" s="98"/>
    </row>
    <row r="36" spans="1:11" ht="13" x14ac:dyDescent="0.25">
      <c r="A36" s="97"/>
      <c r="K36" s="98"/>
    </row>
    <row r="37" spans="1:11" ht="13" x14ac:dyDescent="0.25">
      <c r="A37" s="97"/>
      <c r="K37" s="98"/>
    </row>
    <row r="38" spans="1:11" ht="13" x14ac:dyDescent="0.25">
      <c r="A38" s="97"/>
      <c r="K38" s="98"/>
    </row>
    <row r="39" spans="1:11" ht="13" x14ac:dyDescent="0.25">
      <c r="A39" s="99"/>
      <c r="B39" s="100"/>
      <c r="C39" s="100"/>
      <c r="D39" s="100"/>
      <c r="E39" s="100"/>
      <c r="F39" s="100"/>
      <c r="G39" s="100"/>
      <c r="H39" s="100"/>
      <c r="I39" s="100"/>
      <c r="J39" s="100"/>
      <c r="K39" s="101"/>
    </row>
    <row r="40" spans="1:11" ht="41.25" customHeight="1" x14ac:dyDescent="0.35">
      <c r="H40" s="132" t="s">
        <v>88</v>
      </c>
      <c r="I40" s="132"/>
      <c r="J40" s="132"/>
    </row>
  </sheetData>
  <mergeCells count="27">
    <mergeCell ref="A23:A25"/>
    <mergeCell ref="D23:D25"/>
    <mergeCell ref="B23:B25"/>
    <mergeCell ref="G4:K4"/>
    <mergeCell ref="G1:K1"/>
    <mergeCell ref="G2:K2"/>
    <mergeCell ref="M2:N2"/>
    <mergeCell ref="G3:K3"/>
    <mergeCell ref="M3:N3"/>
    <mergeCell ref="A6:A7"/>
    <mergeCell ref="B6:B7"/>
    <mergeCell ref="C6:C7"/>
    <mergeCell ref="D6:D7"/>
    <mergeCell ref="J6:J7"/>
    <mergeCell ref="M6:O7"/>
    <mergeCell ref="M12:O12"/>
    <mergeCell ref="H40:J40"/>
    <mergeCell ref="D5:F5"/>
    <mergeCell ref="G5:K5"/>
    <mergeCell ref="K6:K7"/>
    <mergeCell ref="E23:E25"/>
    <mergeCell ref="F23:F25"/>
    <mergeCell ref="G23:G25"/>
    <mergeCell ref="H23:H25"/>
    <mergeCell ref="I23:I25"/>
    <mergeCell ref="J23:J25"/>
    <mergeCell ref="K23:K25"/>
  </mergeCells>
  <conditionalFormatting sqref="E8:I23 E26:I26">
    <cfRule type="cellIs" dxfId="31" priority="11" operator="equal">
      <formula>"Non conforme"</formula>
    </cfRule>
    <cfRule type="cellIs" dxfId="30" priority="12" operator="equal">
      <formula>"Conforme"</formula>
    </cfRule>
  </conditionalFormatting>
  <conditionalFormatting sqref="E8:I9">
    <cfRule type="cellIs" dxfId="29" priority="10" operator="equal">
      <formula>"Sans objet"</formula>
    </cfRule>
  </conditionalFormatting>
  <conditionalFormatting sqref="E27:I27 J8:J23 J26:J27">
    <cfRule type="cellIs" dxfId="28" priority="5" operator="between">
      <formula>0</formula>
      <formula>0.49</formula>
    </cfRule>
    <cfRule type="cellIs" dxfId="27" priority="6" operator="between">
      <formula>0.5</formula>
      <formula>0.64</formula>
    </cfRule>
    <cfRule type="cellIs" dxfId="26" priority="7" operator="between">
      <formula>0.65</formula>
      <formula>0.74</formula>
    </cfRule>
    <cfRule type="cellIs" dxfId="25" priority="8" operator="between">
      <formula>0.75</formula>
      <formula>0.89</formula>
    </cfRule>
    <cfRule type="cellIs" dxfId="24" priority="9" operator="between">
      <formula>0.9</formula>
      <formula>1</formula>
    </cfRule>
  </conditionalFormatting>
  <conditionalFormatting sqref="C2:C5 G2:K4">
    <cfRule type="cellIs" dxfId="23" priority="4" operator="equal">
      <formula>0</formula>
    </cfRule>
  </conditionalFormatting>
  <conditionalFormatting sqref="G5:K5">
    <cfRule type="cellIs" dxfId="22" priority="1" operator="lessThan">
      <formula>44927</formula>
    </cfRule>
  </conditionalFormatting>
  <dataValidations count="3">
    <dataValidation allowBlank="1" showInputMessage="1" showErrorMessage="1" sqref="C3" xr:uid="{E975A099-A652-46FE-AAC0-27E6433CF829}"/>
    <dataValidation type="date" operator="greaterThanOrEqual" allowBlank="1" showInputMessage="1" showErrorMessage="1" errorTitle="Erreur" error="Entrer une date de la forme AAAA-MM-JJ." promptTitle="Date de l'audit" prompt="Entrez la date de l'audit._x000a_Si l'audit s'est déroulé sur plusieurs jours, entrez seulement la date du premier audit." sqref="G5:K5" xr:uid="{E00F4350-2ABB-4EFB-867A-6224038ED856}">
      <formula1>45139</formula1>
    </dataValidation>
    <dataValidation allowBlank="1" showInputMessage="1" showErrorMessage="1" promptTitle="Installation" prompt="Sélectionnez l'installation dans la liste déroulante._x000a_Si l'audit s'est déroulé sur plus d'un site, indiquez l'installation principale." sqref="C4" xr:uid="{B6FE7C18-6686-4B7C-AAB8-B6ED6DB49203}"/>
  </dataValidations>
  <hyperlinks>
    <hyperlink ref="M12" r:id="rId1" display="Accédez aux actions à poser selon le niveau de conformité." xr:uid="{D4624944-566B-47A4-912D-8D24F33157CD}"/>
    <hyperlink ref="M3" r:id="rId2" location="c22049" xr:uid="{285EF8A3-C36B-4968-9621-A4DFF4FDCE65}"/>
    <hyperlink ref="M2:N2" r:id="rId3" display="Trouvez le titre du service dans le Registre" xr:uid="{F3350A08-9805-45DD-A004-E2CB7E1AF351}"/>
    <hyperlink ref="B6:B7" r:id="rId4" display="Critère" xr:uid="{38A46B75-3D3E-4536-8A86-40FD657EE965}"/>
    <hyperlink ref="B8" r:id="rId5" display="Directive MSSS" xr:uid="{0466FFB0-6B5C-4DAB-A8CD-03731976022C}"/>
    <hyperlink ref="B10" r:id="rId6" display="Gestion des risques associés à la télésanté " xr:uid="{2AFD2877-2628-4210-ADC6-894515BD5F07}"/>
    <hyperlink ref="B22" r:id="rId7" xr:uid="{6F0D9116-F051-4EAF-AAA6-D9521DAFBD1E}"/>
    <hyperlink ref="C24" r:id="rId8" display="Politique" xr:uid="{2AE62EE9-0612-4F70-9496-DE6B44D4C9F7}"/>
    <hyperlink ref="C25" r:id="rId9" xr:uid="{C5C907F8-2B3F-45F8-9296-BA65AD9BF1CA}"/>
    <hyperlink ref="B9" r:id="rId10" xr:uid="{0F456EE0-12F9-405F-9FDE-DE23C478D396}"/>
  </hyperlinks>
  <printOptions horizontalCentered="1"/>
  <pageMargins left="0.23622047244094491" right="0.23622047244094491" top="0.74803149606299213" bottom="0.74803149606299213" header="0.31496062992125984" footer="0.31496062992125984"/>
  <pageSetup scale="63" orientation="landscape" r:id="rId11"/>
  <headerFooter>
    <oddFooter>&amp;L&amp;"Arial,Normal"&amp;8Télésanté&amp;R&amp;"Arial,Normal"&amp;8Page &amp;P sur &amp;N</oddFooter>
  </headerFooter>
  <ignoredErrors>
    <ignoredError sqref="E27:I27" formulaRange="1"/>
  </ignoredErrors>
  <drawing r:id="rId12"/>
  <extLst>
    <ext xmlns:x14="http://schemas.microsoft.com/office/spreadsheetml/2009/9/main" uri="{CCE6A557-97BC-4b89-ADB6-D9C93CAAB3DF}">
      <x14:dataValidations xmlns:xm="http://schemas.microsoft.com/office/excel/2006/main" count="4">
        <x14:dataValidation type="list" allowBlank="1" showInputMessage="1" promptTitle="Responsable" prompt="Sélectionnez le nom du responsable du service de télésanté._x000a_Si son nom n'est pas dans la liste, veuillez le saisir manuelllement." xr:uid="{69E6C5BB-12A7-4E1C-BE22-1CE38107E983}">
          <x14:formula1>
            <xm:f>Listes!$C$2:$C$57</xm:f>
          </x14:formula1>
          <xm:sqref>G4:K4</xm:sqref>
        </x14:dataValidation>
        <x14:dataValidation type="list" allowBlank="1" showInputMessage="1" showErrorMessage="1" xr:uid="{B398F9B4-DC0C-498C-BA6E-E347CF648282}">
          <x14:formula1>
            <xm:f>Listes!$D$2:$D$3</xm:f>
          </x14:formula1>
          <xm:sqref>E14:I23 E8:I8 E10:I12 E26:I26</xm:sqref>
        </x14:dataValidation>
        <x14:dataValidation type="list" allowBlank="1" showInputMessage="1" promptTitle="Direction" prompt="Sélectionnez la direction dans la liste déroulante." xr:uid="{DBE581EE-96B6-4DAB-845B-F980EFFD1BA6}">
          <x14:formula1>
            <xm:f>Listes!$A$2:$A$12</xm:f>
          </x14:formula1>
          <xm:sqref>C2</xm:sqref>
        </x14:dataValidation>
        <x14:dataValidation type="list" allowBlank="1" showInputMessage="1" showErrorMessage="1" xr:uid="{C94D7F3B-72B4-45F9-AA4C-21F10A206F14}">
          <x14:formula1>
            <xm:f>Listes!$D$2:$D$4</xm:f>
          </x14:formula1>
          <xm:sqref>E13:I13 E9:I9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BBA030-CE15-4D61-A76A-E634E62B56BC}">
  <sheetPr>
    <pageSetUpPr fitToPage="1"/>
  </sheetPr>
  <dimension ref="A1:O34"/>
  <sheetViews>
    <sheetView showGridLines="0" zoomScale="80" zoomScaleNormal="80" zoomScaleSheetLayoutView="70" zoomScalePageLayoutView="40" workbookViewId="0">
      <selection activeCell="C19" sqref="C19"/>
    </sheetView>
  </sheetViews>
  <sheetFormatPr baseColWidth="10" defaultColWidth="11.453125" defaultRowHeight="15" customHeight="1" x14ac:dyDescent="0.35"/>
  <cols>
    <col min="1" max="1" width="5" style="3" customWidth="1"/>
    <col min="2" max="2" width="11.453125" style="2" customWidth="1"/>
    <col min="3" max="3" width="62.26953125" style="2" customWidth="1"/>
    <col min="4" max="4" width="14.1796875" style="2" customWidth="1"/>
    <col min="5" max="9" width="10.7265625" style="2" customWidth="1"/>
    <col min="10" max="10" width="12.54296875" style="2" customWidth="1"/>
    <col min="11" max="11" width="52.26953125" style="1" customWidth="1"/>
    <col min="12" max="12" width="2" style="2" customWidth="1"/>
    <col min="13" max="13" width="14.26953125" style="2" customWidth="1"/>
    <col min="14" max="14" width="30.7265625" style="2" customWidth="1"/>
    <col min="15" max="15" width="51.54296875" style="2" customWidth="1"/>
    <col min="16" max="16384" width="11.453125" style="2"/>
  </cols>
  <sheetData>
    <row r="1" spans="1:15" ht="43" customHeight="1" x14ac:dyDescent="0.25">
      <c r="A1" s="26"/>
      <c r="B1" s="27"/>
      <c r="C1" s="68" t="s">
        <v>4</v>
      </c>
      <c r="D1" s="28"/>
      <c r="E1" s="29" t="s">
        <v>7</v>
      </c>
      <c r="F1" s="30" t="str">
        <f>J20</f>
        <v/>
      </c>
      <c r="G1" s="118" t="str">
        <f>IF(AND(MarcheQualite_ConformiteTotal&gt;=0,MarcheQualite_ConformiteTotal&lt;0.5),MarcheQualite_NiveauIntervention_0_54,"")&amp;
IF(AND(MarcheQualite_ConformiteTotal&gt;=0.55,MarcheQualite_ConformiteTotal&lt;0.65),MarcheQualite_NiveauIntervention_55_69,"")&amp;
IF(AND(MarcheQualite_ConformiteTotal&gt;=0.7,MarcheQualite_ConformiteTotal&lt;0.85),MarcheQualite_NiveauIntervention_70_85,"")&amp;
IF(AND(MarcheQualite_ConformiteTotal&gt;=0.86,MarcheQualite_ConformiteTotal&lt;=1),MarcheQualite_NiveauIntervention_86_100,"")</f>
        <v/>
      </c>
      <c r="H1" s="118"/>
      <c r="I1" s="118"/>
      <c r="J1" s="118"/>
      <c r="K1" s="119"/>
    </row>
    <row r="2" spans="1:15" s="7" customFormat="1" ht="30" customHeight="1" x14ac:dyDescent="0.35">
      <c r="A2" s="31" t="s">
        <v>8</v>
      </c>
      <c r="B2" s="18"/>
      <c r="C2" s="16">
        <f>'Audit de dossiers'!C2</f>
        <v>0</v>
      </c>
      <c r="D2" s="20" t="s">
        <v>9</v>
      </c>
      <c r="E2" s="21"/>
      <c r="F2" s="19"/>
      <c r="G2" s="135">
        <f>'Audit de dossiers'!G2:K2</f>
        <v>0</v>
      </c>
      <c r="H2" s="135"/>
      <c r="I2" s="135"/>
      <c r="J2" s="135"/>
      <c r="K2" s="136"/>
      <c r="M2" s="133" t="s">
        <v>10</v>
      </c>
      <c r="N2" s="134"/>
    </row>
    <row r="3" spans="1:15" s="7" customFormat="1" ht="30" customHeight="1" x14ac:dyDescent="0.35">
      <c r="A3" s="31" t="s">
        <v>11</v>
      </c>
      <c r="B3" s="19"/>
      <c r="C3" s="17">
        <f>'Audit de dossiers'!C3</f>
        <v>0</v>
      </c>
      <c r="D3" s="20" t="s">
        <v>12</v>
      </c>
      <c r="E3" s="21"/>
      <c r="F3" s="19"/>
      <c r="G3" s="135">
        <f>'Audit de dossiers'!G3:K3</f>
        <v>0</v>
      </c>
      <c r="H3" s="135"/>
      <c r="I3" s="135"/>
      <c r="J3" s="135"/>
      <c r="K3" s="136"/>
      <c r="M3" s="133" t="s">
        <v>13</v>
      </c>
      <c r="N3" s="134"/>
    </row>
    <row r="4" spans="1:15" s="7" customFormat="1" ht="30" customHeight="1" x14ac:dyDescent="0.35">
      <c r="A4" s="31" t="s">
        <v>14</v>
      </c>
      <c r="B4" s="19"/>
      <c r="C4" s="17">
        <f>'Audit de dossiers'!C4</f>
        <v>0</v>
      </c>
      <c r="D4" s="20" t="s">
        <v>15</v>
      </c>
      <c r="E4" s="21"/>
      <c r="F4" s="19"/>
      <c r="G4" s="135">
        <f>'Audit de dossiers'!G4:K4</f>
        <v>0</v>
      </c>
      <c r="H4" s="135"/>
      <c r="I4" s="135"/>
      <c r="J4" s="135"/>
      <c r="K4" s="136"/>
    </row>
    <row r="5" spans="1:15" s="7" customFormat="1" ht="30" customHeight="1" x14ac:dyDescent="0.35">
      <c r="A5" s="51" t="s">
        <v>16</v>
      </c>
      <c r="B5" s="52"/>
      <c r="C5" s="53">
        <f>'Audit de dossiers'!C5</f>
        <v>0</v>
      </c>
      <c r="D5" s="120" t="s">
        <v>17</v>
      </c>
      <c r="E5" s="121"/>
      <c r="F5" s="122"/>
      <c r="G5" s="137">
        <f>'Audit de dossiers'!G5:K5</f>
        <v>0</v>
      </c>
      <c r="H5" s="138"/>
      <c r="I5" s="138"/>
      <c r="J5" s="138"/>
      <c r="K5" s="139"/>
    </row>
    <row r="6" spans="1:15" ht="20.149999999999999" customHeight="1" x14ac:dyDescent="0.25">
      <c r="A6" s="107" t="s">
        <v>18</v>
      </c>
      <c r="B6" s="107" t="s">
        <v>19</v>
      </c>
      <c r="C6" s="116" t="s">
        <v>20</v>
      </c>
      <c r="D6" s="109" t="s">
        <v>21</v>
      </c>
      <c r="E6" s="48" t="s">
        <v>54</v>
      </c>
      <c r="F6" s="49"/>
      <c r="G6" s="49"/>
      <c r="H6" s="49"/>
      <c r="I6" s="50"/>
      <c r="J6" s="113" t="s">
        <v>23</v>
      </c>
      <c r="K6" s="114" t="s">
        <v>24</v>
      </c>
      <c r="M6" s="123" t="s">
        <v>25</v>
      </c>
      <c r="N6" s="124"/>
      <c r="O6" s="125"/>
    </row>
    <row r="7" spans="1:15" ht="20.149999999999999" customHeight="1" x14ac:dyDescent="0.25">
      <c r="A7" s="108"/>
      <c r="B7" s="108"/>
      <c r="C7" s="158"/>
      <c r="D7" s="110"/>
      <c r="E7" s="25">
        <v>1</v>
      </c>
      <c r="F7" s="25">
        <v>2</v>
      </c>
      <c r="G7" s="25">
        <v>3</v>
      </c>
      <c r="H7" s="25">
        <v>4</v>
      </c>
      <c r="I7" s="25">
        <v>5</v>
      </c>
      <c r="J7" s="110"/>
      <c r="K7" s="115"/>
      <c r="M7" s="126"/>
      <c r="N7" s="127"/>
      <c r="O7" s="128"/>
    </row>
    <row r="8" spans="1:15" s="7" customFormat="1" ht="40.5" customHeight="1" x14ac:dyDescent="0.35">
      <c r="A8" s="32">
        <v>1</v>
      </c>
      <c r="B8" s="61" t="s">
        <v>55</v>
      </c>
      <c r="C8" s="71" t="s">
        <v>89</v>
      </c>
      <c r="D8" s="69" t="s">
        <v>57</v>
      </c>
      <c r="E8" s="24"/>
      <c r="F8" s="24"/>
      <c r="G8" s="24"/>
      <c r="H8" s="24"/>
      <c r="I8" s="24"/>
      <c r="J8" s="55" t="str">
        <f>IF(ISERROR(COUNTIF(E8:I8,"Conforme")/(COUNTIF(E8:I8,"Conforme")+COUNTIF(E8:I8,"Non conforme"))),"",COUNTIF(E8:I8,"Conforme")/(COUNTIF(E8:I8,"Conforme")+COUNTIF(E8:I8,"Non conforme")))</f>
        <v/>
      </c>
      <c r="K8" s="33"/>
      <c r="M8" s="42" t="str">
        <f>'Audit de dossiers'!M8</f>
        <v>86% à 100%</v>
      </c>
      <c r="N8" s="40" t="str">
        <f>AuditDossier_NiveauIntervention_86_100</f>
        <v>Excellent travail!</v>
      </c>
      <c r="O8" s="43"/>
    </row>
    <row r="9" spans="1:15" s="7" customFormat="1" ht="54.75" customHeight="1" x14ac:dyDescent="0.35">
      <c r="A9" s="32">
        <v>2</v>
      </c>
      <c r="B9" s="61" t="s">
        <v>59</v>
      </c>
      <c r="C9" s="71" t="s">
        <v>60</v>
      </c>
      <c r="D9" s="69" t="s">
        <v>57</v>
      </c>
      <c r="E9" s="24"/>
      <c r="F9" s="24"/>
      <c r="G9" s="24"/>
      <c r="H9" s="24"/>
      <c r="I9" s="24"/>
      <c r="J9" s="55" t="str">
        <f t="shared" ref="J9:J19" si="0">IF(ISERROR(COUNTIF(E9:I9,"Conforme")/(COUNTIF(E9:I9,"Conforme")+COUNTIF(E9:I9,"Non conforme"))),"",COUNTIF(E9:I9,"Conforme")/(COUNTIF(E9:I9,"Conforme")+COUNTIF(E9:I9,"Non conforme")))</f>
        <v/>
      </c>
      <c r="K9" s="33"/>
      <c r="M9" s="45" t="str">
        <f>'Audit de dossiers'!M9</f>
        <v>70% à 85%</v>
      </c>
      <c r="N9" s="41" t="str">
        <f>AuditDossier_NiveauIntervention_70_85</f>
        <v>Bien, mais soyez vigilants. Des actions peuvent être effectuées pour améliorer votre résultat. </v>
      </c>
      <c r="O9" s="44"/>
    </row>
    <row r="10" spans="1:15" s="7" customFormat="1" ht="33.75" customHeight="1" x14ac:dyDescent="0.35">
      <c r="A10" s="32">
        <v>3</v>
      </c>
      <c r="B10" s="79" t="s">
        <v>61</v>
      </c>
      <c r="C10" s="72" t="s">
        <v>62</v>
      </c>
      <c r="D10" s="89" t="s">
        <v>57</v>
      </c>
      <c r="E10" s="24"/>
      <c r="F10" s="24"/>
      <c r="G10" s="24"/>
      <c r="H10" s="24"/>
      <c r="I10" s="24"/>
      <c r="J10" s="55" t="str">
        <f t="shared" si="0"/>
        <v/>
      </c>
      <c r="K10" s="33"/>
      <c r="M10" s="46" t="str">
        <f>'Audit de dossiers'!M10</f>
        <v>55% à 69%</v>
      </c>
      <c r="N10" s="41" t="str">
        <f>AuditDossier_NiveauIntervention_55_69</f>
        <v>Il y a quelque chose qui ne va pas comme prévu.</v>
      </c>
      <c r="O10" s="44"/>
    </row>
    <row r="11" spans="1:15" s="7" customFormat="1" ht="47.25" customHeight="1" x14ac:dyDescent="0.35">
      <c r="A11" s="77">
        <v>4</v>
      </c>
      <c r="B11" s="81" t="s">
        <v>61</v>
      </c>
      <c r="C11" s="82" t="s">
        <v>90</v>
      </c>
      <c r="D11" s="83" t="s">
        <v>57</v>
      </c>
      <c r="E11" s="78"/>
      <c r="F11" s="24"/>
      <c r="G11" s="24"/>
      <c r="H11" s="24"/>
      <c r="I11" s="24"/>
      <c r="J11" s="55" t="str">
        <f t="shared" si="0"/>
        <v/>
      </c>
      <c r="K11" s="33"/>
      <c r="M11" s="47" t="str">
        <f>'Audit de dossiers'!M11</f>
        <v>0% à 54%</v>
      </c>
      <c r="N11" s="41" t="str">
        <f>AuditDossier_NiveauIntervention_0_54</f>
        <v>Ne pas paniquer, nous sommes là pour vous aider.</v>
      </c>
      <c r="O11" s="44"/>
    </row>
    <row r="12" spans="1:15" s="7" customFormat="1" ht="34.5" customHeight="1" thickBot="1" x14ac:dyDescent="0.4">
      <c r="A12" s="77">
        <v>5</v>
      </c>
      <c r="B12" s="81" t="s">
        <v>49</v>
      </c>
      <c r="C12" s="82" t="s">
        <v>64</v>
      </c>
      <c r="D12" s="83" t="s">
        <v>57</v>
      </c>
      <c r="E12" s="78"/>
      <c r="F12" s="24"/>
      <c r="G12" s="24"/>
      <c r="H12" s="24"/>
      <c r="I12" s="24"/>
      <c r="J12" s="55" t="str">
        <f t="shared" si="0"/>
        <v/>
      </c>
      <c r="K12" s="33"/>
      <c r="M12" s="129" t="s">
        <v>46</v>
      </c>
      <c r="N12" s="130"/>
      <c r="O12" s="131"/>
    </row>
    <row r="13" spans="1:15" s="7" customFormat="1" ht="36" customHeight="1" x14ac:dyDescent="0.35">
      <c r="A13" s="77">
        <v>6</v>
      </c>
      <c r="B13" s="81" t="s">
        <v>65</v>
      </c>
      <c r="C13" s="82" t="s">
        <v>66</v>
      </c>
      <c r="D13" s="83" t="s">
        <v>57</v>
      </c>
      <c r="E13" s="78"/>
      <c r="F13" s="24"/>
      <c r="G13" s="24"/>
      <c r="H13" s="24"/>
      <c r="I13" s="24"/>
      <c r="J13" s="55" t="str">
        <f t="shared" si="0"/>
        <v/>
      </c>
      <c r="K13" s="33"/>
    </row>
    <row r="14" spans="1:15" s="7" customFormat="1" ht="51.75" customHeight="1" x14ac:dyDescent="0.35">
      <c r="A14" s="77">
        <v>7</v>
      </c>
      <c r="B14" s="88" t="s">
        <v>91</v>
      </c>
      <c r="C14" s="105" t="s">
        <v>92</v>
      </c>
      <c r="D14" s="81" t="s">
        <v>57</v>
      </c>
      <c r="E14" s="78"/>
      <c r="F14" s="24"/>
      <c r="G14" s="24"/>
      <c r="H14" s="24"/>
      <c r="I14" s="24"/>
      <c r="J14" s="55" t="str">
        <f t="shared" si="0"/>
        <v/>
      </c>
      <c r="K14" s="33"/>
      <c r="M14" s="67"/>
      <c r="N14" s="67"/>
      <c r="O14" s="67"/>
    </row>
    <row r="15" spans="1:15" s="7" customFormat="1" ht="36.75" customHeight="1" x14ac:dyDescent="0.35">
      <c r="A15" s="77">
        <v>8</v>
      </c>
      <c r="B15" s="81" t="s">
        <v>93</v>
      </c>
      <c r="C15" s="106" t="s">
        <v>94</v>
      </c>
      <c r="D15" s="83" t="s">
        <v>70</v>
      </c>
      <c r="E15" s="78"/>
      <c r="F15" s="24"/>
      <c r="G15" s="24"/>
      <c r="H15" s="24"/>
      <c r="I15" s="24"/>
      <c r="J15" s="55" t="str">
        <f t="shared" si="0"/>
        <v/>
      </c>
      <c r="K15" s="33"/>
      <c r="M15" s="67"/>
      <c r="N15" s="67"/>
      <c r="O15" s="67"/>
    </row>
    <row r="16" spans="1:15" s="7" customFormat="1" ht="24.75" customHeight="1" x14ac:dyDescent="0.35">
      <c r="A16" s="150">
        <v>9</v>
      </c>
      <c r="B16" s="155" t="s">
        <v>81</v>
      </c>
      <c r="C16" s="106" t="s">
        <v>95</v>
      </c>
      <c r="D16" s="153" t="s">
        <v>70</v>
      </c>
      <c r="E16" s="141"/>
      <c r="F16" s="141"/>
      <c r="G16" s="141"/>
      <c r="H16" s="141"/>
      <c r="I16" s="141"/>
      <c r="J16" s="144" t="str">
        <f t="shared" si="0"/>
        <v/>
      </c>
      <c r="K16" s="147"/>
      <c r="M16" s="67"/>
      <c r="N16" s="67"/>
      <c r="O16" s="67"/>
    </row>
    <row r="17" spans="1:15" s="7" customFormat="1" ht="24.75" customHeight="1" x14ac:dyDescent="0.35">
      <c r="A17" s="151"/>
      <c r="B17" s="155"/>
      <c r="C17" s="87" t="s">
        <v>83</v>
      </c>
      <c r="D17" s="153"/>
      <c r="E17" s="142"/>
      <c r="F17" s="142"/>
      <c r="G17" s="142"/>
      <c r="H17" s="142"/>
      <c r="I17" s="142"/>
      <c r="J17" s="145"/>
      <c r="K17" s="148"/>
      <c r="M17" s="67"/>
      <c r="N17" s="67"/>
      <c r="O17" s="67"/>
    </row>
    <row r="18" spans="1:15" s="7" customFormat="1" ht="20.25" customHeight="1" x14ac:dyDescent="0.35">
      <c r="A18" s="152"/>
      <c r="B18" s="155"/>
      <c r="C18" s="87" t="s">
        <v>84</v>
      </c>
      <c r="D18" s="153"/>
      <c r="E18" s="143"/>
      <c r="F18" s="143"/>
      <c r="G18" s="143"/>
      <c r="H18" s="143"/>
      <c r="I18" s="143"/>
      <c r="J18" s="146"/>
      <c r="K18" s="149"/>
      <c r="M18" s="67"/>
      <c r="N18" s="67"/>
      <c r="O18" s="67"/>
    </row>
    <row r="19" spans="1:15" s="7" customFormat="1" ht="30" customHeight="1" x14ac:dyDescent="0.35">
      <c r="A19" s="77">
        <v>10</v>
      </c>
      <c r="B19" s="92" t="s">
        <v>79</v>
      </c>
      <c r="C19" s="105" t="s">
        <v>96</v>
      </c>
      <c r="D19" s="93" t="s">
        <v>70</v>
      </c>
      <c r="E19" s="78"/>
      <c r="F19" s="24"/>
      <c r="G19" s="24"/>
      <c r="H19" s="24"/>
      <c r="I19" s="24"/>
      <c r="J19" s="55" t="str">
        <f t="shared" si="0"/>
        <v/>
      </c>
      <c r="K19" s="33"/>
      <c r="M19" s="67"/>
      <c r="N19" s="67"/>
      <c r="O19" s="67"/>
    </row>
    <row r="20" spans="1:15" s="9" customFormat="1" ht="30" customHeight="1" x14ac:dyDescent="0.25">
      <c r="A20" s="56"/>
      <c r="B20" s="90"/>
      <c r="C20" s="86"/>
      <c r="D20" s="91" t="s">
        <v>52</v>
      </c>
      <c r="E20" s="59" t="str">
        <f>IF(ISERROR(COUNTIF(E8:E19,"Conforme")/(COUNTIF(E8:E19,"Conforme")+COUNTIF(E8:E19,"Non conforme"))),"",COUNTIF(E8:E19,"Conforme")/(COUNTIF(E8:E19,"Conforme")+COUNTIF(E8:E19,"Non conforme")))</f>
        <v/>
      </c>
      <c r="F20" s="59" t="str">
        <f>IF(ISERROR(COUNTIF(F8:F19,"Conforme")/(COUNTIF(F8:F19,"Conforme")+COUNTIF(F8:F19,"Non conforme"))),"",COUNTIF(F8:F19,"Conforme")/(COUNTIF(F8:F19,"Conforme")+COUNTIF(F8:F19,"Non conforme")))</f>
        <v/>
      </c>
      <c r="G20" s="59" t="str">
        <f>IF(ISERROR(COUNTIF(G8:G19,"Conforme")/(COUNTIF(G8:G19,"Conforme")+COUNTIF(G8:G19,"Non conforme"))),"",COUNTIF(G8:G19,"Conforme")/(COUNTIF(G8:G19,"Conforme")+COUNTIF(G8:G19,"Non conforme")))</f>
        <v/>
      </c>
      <c r="H20" s="59" t="str">
        <f>IF(ISERROR(COUNTIF(H8:H19,"Conforme")/(COUNTIF(H8:H19,"Conforme")+COUNTIF(H8:H19,"Non conforme"))),"",COUNTIF(H8:H19,"Conforme")/(COUNTIF(H8:H19,"Conforme")+COUNTIF(H8:H19,"Non conforme")))</f>
        <v/>
      </c>
      <c r="I20" s="59" t="str">
        <f>IF(ISERROR(COUNTIF(I8:I19,"Conforme")/(COUNTIF(I8:I19,"Conforme")+COUNTIF(I8:I19,"Non conforme"))),"",COUNTIF(I8:I19,"Conforme")/(COUNTIF(I8:I19,"Conforme")+COUNTIF(I8:I19,"Non conforme")))</f>
        <v/>
      </c>
      <c r="J20" s="59" t="str">
        <f>IF(ISERROR(COUNTIF(E8:I19,"Conforme")/(COUNTIF(E8:I19,"Conforme")+COUNTIF(E8:I19,"Non conforme"))),"",COUNTIF(E8:I19,"Conforme")/(COUNTIF(E8:I19,"Conforme")+COUNTIF(E8:I19,"Non conforme")))</f>
        <v/>
      </c>
      <c r="K20" s="60"/>
      <c r="N20" s="2"/>
    </row>
    <row r="21" spans="1:15" ht="13" x14ac:dyDescent="0.3">
      <c r="A21" s="94" t="s">
        <v>86</v>
      </c>
      <c r="B21" s="95"/>
      <c r="C21" s="95"/>
      <c r="D21" s="95"/>
      <c r="E21" s="95"/>
      <c r="F21" s="95"/>
      <c r="G21" s="95"/>
      <c r="H21" s="95"/>
      <c r="I21" s="95"/>
      <c r="J21" s="95"/>
      <c r="K21" s="96"/>
    </row>
    <row r="22" spans="1:15" ht="13" x14ac:dyDescent="0.25">
      <c r="A22" s="97"/>
      <c r="K22" s="98"/>
    </row>
    <row r="23" spans="1:15" ht="13" x14ac:dyDescent="0.25">
      <c r="A23" s="97"/>
      <c r="K23" s="98"/>
    </row>
    <row r="24" spans="1:15" ht="13" x14ac:dyDescent="0.25">
      <c r="A24" s="97"/>
      <c r="K24" s="98"/>
    </row>
    <row r="25" spans="1:15" ht="13" x14ac:dyDescent="0.25">
      <c r="A25" s="97"/>
      <c r="K25" s="98"/>
    </row>
    <row r="26" spans="1:15" ht="13" x14ac:dyDescent="0.25">
      <c r="A26" s="97"/>
      <c r="K26" s="98"/>
    </row>
    <row r="27" spans="1:15" ht="13" x14ac:dyDescent="0.3">
      <c r="A27" s="94" t="s">
        <v>87</v>
      </c>
      <c r="B27" s="95"/>
      <c r="C27" s="95"/>
      <c r="D27" s="95"/>
      <c r="E27" s="95"/>
      <c r="F27" s="95"/>
      <c r="G27" s="95"/>
      <c r="H27" s="95"/>
      <c r="I27" s="95"/>
      <c r="J27" s="95"/>
      <c r="K27" s="96"/>
    </row>
    <row r="28" spans="1:15" ht="13" x14ac:dyDescent="0.25">
      <c r="A28" s="97"/>
      <c r="K28" s="98"/>
    </row>
    <row r="29" spans="1:15" ht="13" x14ac:dyDescent="0.25">
      <c r="A29" s="97"/>
      <c r="K29" s="98"/>
    </row>
    <row r="30" spans="1:15" ht="13" x14ac:dyDescent="0.25">
      <c r="A30" s="97"/>
      <c r="K30" s="98"/>
    </row>
    <row r="31" spans="1:15" ht="13" x14ac:dyDescent="0.25">
      <c r="A31" s="97"/>
      <c r="K31" s="98"/>
    </row>
    <row r="32" spans="1:15" ht="13" x14ac:dyDescent="0.25">
      <c r="A32" s="99"/>
      <c r="B32" s="100"/>
      <c r="C32" s="100"/>
      <c r="D32" s="100"/>
      <c r="E32" s="100"/>
      <c r="F32" s="100"/>
      <c r="G32" s="100"/>
      <c r="H32" s="100"/>
      <c r="I32" s="100"/>
      <c r="J32" s="100"/>
      <c r="K32" s="101"/>
    </row>
    <row r="34" spans="8:10" ht="46.5" customHeight="1" x14ac:dyDescent="0.35">
      <c r="H34" s="157" t="s">
        <v>88</v>
      </c>
      <c r="I34" s="157"/>
      <c r="J34" s="157"/>
    </row>
  </sheetData>
  <mergeCells count="27">
    <mergeCell ref="A16:A18"/>
    <mergeCell ref="B16:B18"/>
    <mergeCell ref="D16:D18"/>
    <mergeCell ref="E16:E18"/>
    <mergeCell ref="F16:F18"/>
    <mergeCell ref="G4:K4"/>
    <mergeCell ref="G1:K1"/>
    <mergeCell ref="G2:K2"/>
    <mergeCell ref="M2:N2"/>
    <mergeCell ref="G3:K3"/>
    <mergeCell ref="M3:N3"/>
    <mergeCell ref="A6:A7"/>
    <mergeCell ref="B6:B7"/>
    <mergeCell ref="C6:C7"/>
    <mergeCell ref="D6:D7"/>
    <mergeCell ref="J6:J7"/>
    <mergeCell ref="M6:O7"/>
    <mergeCell ref="M12:O12"/>
    <mergeCell ref="H34:J34"/>
    <mergeCell ref="D5:F5"/>
    <mergeCell ref="G5:K5"/>
    <mergeCell ref="K6:K7"/>
    <mergeCell ref="G16:G18"/>
    <mergeCell ref="H16:H18"/>
    <mergeCell ref="I16:I18"/>
    <mergeCell ref="J16:J18"/>
    <mergeCell ref="K16:K18"/>
  </mergeCells>
  <conditionalFormatting sqref="E8:I16 E19:I19">
    <cfRule type="cellIs" dxfId="21" priority="9" operator="equal">
      <formula>"Non conforme"</formula>
    </cfRule>
    <cfRule type="cellIs" dxfId="20" priority="10" operator="equal">
      <formula>"Conforme"</formula>
    </cfRule>
  </conditionalFormatting>
  <conditionalFormatting sqref="E8:I9">
    <cfRule type="cellIs" dxfId="19" priority="8" operator="equal">
      <formula>"Sans objet"</formula>
    </cfRule>
  </conditionalFormatting>
  <conditionalFormatting sqref="E20:I20 J8:J16 J19:J20">
    <cfRule type="cellIs" dxfId="18" priority="3" operator="between">
      <formula>0</formula>
      <formula>0.49</formula>
    </cfRule>
    <cfRule type="cellIs" dxfId="17" priority="4" operator="between">
      <formula>0.5</formula>
      <formula>0.64</formula>
    </cfRule>
    <cfRule type="cellIs" dxfId="16" priority="5" operator="between">
      <formula>0.65</formula>
      <formula>0.74</formula>
    </cfRule>
    <cfRule type="cellIs" dxfId="15" priority="6" operator="between">
      <formula>0.75</formula>
      <formula>0.89</formula>
    </cfRule>
    <cfRule type="cellIs" dxfId="14" priority="7" operator="between">
      <formula>0.9</formula>
      <formula>1</formula>
    </cfRule>
  </conditionalFormatting>
  <conditionalFormatting sqref="C2:C5 G2:K4">
    <cfRule type="cellIs" dxfId="13" priority="2" operator="equal">
      <formula>0</formula>
    </cfRule>
  </conditionalFormatting>
  <conditionalFormatting sqref="G5:K5">
    <cfRule type="cellIs" dxfId="12" priority="1" operator="lessThan">
      <formula>44927</formula>
    </cfRule>
  </conditionalFormatting>
  <dataValidations count="3">
    <dataValidation allowBlank="1" showInputMessage="1" showErrorMessage="1" promptTitle="Installation" prompt="Sélectionnez l'installation dans la liste déroulante._x000a_Si l'audit s'est déroulé sur plus d'un site, indiquez l'installation principale." sqref="C4" xr:uid="{4123DF96-7E22-4CB4-9DC4-0E6CA3DB51AA}"/>
    <dataValidation type="date" operator="greaterThanOrEqual" allowBlank="1" showInputMessage="1" showErrorMessage="1" errorTitle="Erreur" error="Entrer une date de la forme AAAA-MM-JJ." promptTitle="Date de l'audit" prompt="Entrez la date de l'audit._x000a_Si l'audit s'est déroulé sur plusieurs jours, entrez seulement la date du premier audit." sqref="G5:K5" xr:uid="{9FDAF8E6-8322-4C0B-A9BC-880AD05E3DAF}">
      <formula1>45139</formula1>
    </dataValidation>
    <dataValidation allowBlank="1" showInputMessage="1" showErrorMessage="1" sqref="C3" xr:uid="{4A7CFEC0-7544-46E7-9359-13AA692E08D5}"/>
  </dataValidations>
  <hyperlinks>
    <hyperlink ref="M12" r:id="rId1" xr:uid="{3195CE0E-56CA-4C29-A5D9-CF2F609752B0}"/>
    <hyperlink ref="M3" r:id="rId2" location="c22049" xr:uid="{157E3351-F3DD-4142-B01E-AC66442F9726}"/>
    <hyperlink ref="M2:N2" r:id="rId3" display="Trouvez le titre du service dans le Registre" xr:uid="{F6E293F1-3BB0-4C04-A7FE-FBAB68C3250B}"/>
    <hyperlink ref="B8" r:id="rId4" display="Directive MSSS" xr:uid="{7295AEB3-5226-4607-BBC2-5C3E34089CCF}"/>
    <hyperlink ref="B9" r:id="rId5" display="Gestion des risques associés à la télésanté " xr:uid="{02DF5F86-24C2-41F1-BDC5-7DFB773C55FF}"/>
    <hyperlink ref="B14" r:id="rId6" xr:uid="{37517391-403A-4B9D-BBFE-8A5F2655986D}"/>
    <hyperlink ref="C17" r:id="rId7" display="Politique" xr:uid="{7C2600A0-11CF-4B8F-A1DD-1CAD47FE414B}"/>
    <hyperlink ref="C18" r:id="rId8" xr:uid="{7B6249DE-C696-4D3E-AA13-C6FF8171B176}"/>
    <hyperlink ref="B19" r:id="rId9" xr:uid="{8B22717C-2ED2-4E4E-AC95-A86ED542E1D9}"/>
  </hyperlinks>
  <printOptions horizontalCentered="1"/>
  <pageMargins left="0.23622047244094491" right="0.23622047244094491" top="0.74803149606299213" bottom="0.74803149606299213" header="0.31496062992125984" footer="0.31496062992125984"/>
  <pageSetup scale="63" orientation="landscape"/>
  <headerFooter>
    <oddFooter>&amp;L&amp;"Arial,Normal"&amp;8Télésanté&amp;R&amp;"Arial,Normal"&amp;8Page &amp;P sur &amp;N</oddFooter>
  </headerFooter>
  <ignoredErrors>
    <ignoredError sqref="E20:I20" formulaRange="1"/>
  </ignoredErrors>
  <drawing r:id="rId10"/>
  <extLst>
    <ext xmlns:x14="http://schemas.microsoft.com/office/spreadsheetml/2009/9/main" uri="{CCE6A557-97BC-4b89-ADB6-D9C93CAAB3DF}">
      <x14:dataValidations xmlns:xm="http://schemas.microsoft.com/office/excel/2006/main" count="4">
        <x14:dataValidation type="list" allowBlank="1" showInputMessage="1" showErrorMessage="1" xr:uid="{E002AA46-6F69-4F1B-9C8E-79CB3189C069}">
          <x14:formula1>
            <xm:f>Listes!$D$2:$D$4</xm:f>
          </x14:formula1>
          <xm:sqref>E12:I12</xm:sqref>
        </x14:dataValidation>
        <x14:dataValidation type="list" allowBlank="1" showInputMessage="1" promptTitle="Direction" prompt="Sélectionnez la direction dans la liste déroulante." xr:uid="{E93540C6-CAF4-4C3F-9D6F-F64344968060}">
          <x14:formula1>
            <xm:f>Listes!$A$2:$A$12</xm:f>
          </x14:formula1>
          <xm:sqref>C2</xm:sqref>
        </x14:dataValidation>
        <x14:dataValidation type="list" allowBlank="1" showInputMessage="1" showErrorMessage="1" xr:uid="{A3176C56-2F1A-417E-880B-29D53858B110}">
          <x14:formula1>
            <xm:f>Listes!$D$2:$D$3</xm:f>
          </x14:formula1>
          <xm:sqref>E8:I11 E13:I16 E19:I19</xm:sqref>
        </x14:dataValidation>
        <x14:dataValidation type="list" allowBlank="1" showInputMessage="1" promptTitle="Responsable" prompt="Sélectionnez le nom du responsable du service de télésanté._x000a_Si son nom n'est pas dans la liste, veuillez le saisir manuelllement." xr:uid="{D8564C9E-1F5E-47E0-8CCE-B02917155448}">
          <x14:formula1>
            <xm:f>Listes!$C$2:$C$57</xm:f>
          </x14:formula1>
          <xm:sqref>G4:K4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9E5AB9-04CE-4F88-8349-C783BB95B676}">
  <dimension ref="B1:T22"/>
  <sheetViews>
    <sheetView showGridLines="0" showRowColHeaders="0" topLeftCell="A12" workbookViewId="0">
      <selection activeCell="K31" sqref="K31"/>
    </sheetView>
  </sheetViews>
  <sheetFormatPr baseColWidth="10" defaultColWidth="9.1796875" defaultRowHeight="14.5" x14ac:dyDescent="0.35"/>
  <cols>
    <col min="1" max="1" width="2.7265625" customWidth="1"/>
    <col min="10" max="10" width="11" customWidth="1"/>
    <col min="11" max="11" width="3.453125" customWidth="1"/>
  </cols>
  <sheetData>
    <row r="1" spans="2:20" x14ac:dyDescent="0.35">
      <c r="B1" s="173" t="s">
        <v>97</v>
      </c>
      <c r="C1" s="174"/>
      <c r="D1" s="174"/>
      <c r="E1" s="174"/>
      <c r="F1" s="174"/>
      <c r="G1" s="174"/>
      <c r="H1" s="174"/>
      <c r="I1" s="174"/>
      <c r="J1" s="175"/>
      <c r="K1" s="188"/>
      <c r="L1" s="159"/>
      <c r="M1" s="159"/>
      <c r="N1" s="159"/>
      <c r="O1" s="159"/>
      <c r="P1" s="159"/>
      <c r="Q1" s="159"/>
      <c r="R1" s="159"/>
      <c r="S1" s="159"/>
      <c r="T1" s="159"/>
    </row>
    <row r="2" spans="2:20" ht="28.5" customHeight="1" x14ac:dyDescent="0.35">
      <c r="B2" s="176"/>
      <c r="C2" s="177"/>
      <c r="D2" s="177"/>
      <c r="E2" s="177"/>
      <c r="F2" s="177"/>
      <c r="G2" s="177"/>
      <c r="H2" s="177"/>
      <c r="I2" s="177"/>
      <c r="J2" s="178"/>
      <c r="K2" s="188"/>
      <c r="L2" s="160"/>
      <c r="M2" s="160"/>
      <c r="N2" s="160"/>
      <c r="O2" s="160"/>
      <c r="P2" s="160"/>
      <c r="Q2" s="160"/>
      <c r="R2" s="160"/>
      <c r="S2" s="160"/>
      <c r="T2" s="160"/>
    </row>
    <row r="3" spans="2:20" ht="20.25" customHeight="1" x14ac:dyDescent="0.35">
      <c r="B3" s="179" t="s">
        <v>98</v>
      </c>
      <c r="C3" s="180"/>
      <c r="D3" s="180"/>
      <c r="E3" s="180"/>
      <c r="F3" s="180"/>
      <c r="G3" s="180"/>
      <c r="H3" s="180"/>
      <c r="I3" s="180"/>
      <c r="J3" s="181"/>
      <c r="K3" s="188"/>
      <c r="L3" s="161" t="s">
        <v>99</v>
      </c>
      <c r="M3" s="162"/>
      <c r="N3" s="162"/>
      <c r="O3" s="162"/>
      <c r="P3" s="162"/>
      <c r="Q3" s="162"/>
      <c r="R3" s="162"/>
      <c r="S3" s="162"/>
      <c r="T3" s="163"/>
    </row>
    <row r="4" spans="2:20" x14ac:dyDescent="0.35">
      <c r="B4" s="182"/>
      <c r="C4" s="183"/>
      <c r="D4" s="183"/>
      <c r="E4" s="183"/>
      <c r="F4" s="183"/>
      <c r="G4" s="183"/>
      <c r="H4" s="183"/>
      <c r="I4" s="183"/>
      <c r="J4" s="184"/>
      <c r="K4" s="188"/>
      <c r="L4" s="164" t="s">
        <v>100</v>
      </c>
      <c r="M4" s="165"/>
      <c r="N4" s="165"/>
      <c r="O4" s="165"/>
      <c r="P4" s="165"/>
      <c r="Q4" s="165"/>
      <c r="R4" s="165"/>
      <c r="S4" s="165"/>
      <c r="T4" s="166"/>
    </row>
    <row r="5" spans="2:20" x14ac:dyDescent="0.35">
      <c r="B5" s="182"/>
      <c r="C5" s="183"/>
      <c r="D5" s="183"/>
      <c r="E5" s="183"/>
      <c r="F5" s="183"/>
      <c r="G5" s="183"/>
      <c r="H5" s="183"/>
      <c r="I5" s="183"/>
      <c r="J5" s="184"/>
      <c r="K5" s="188"/>
      <c r="L5" s="167"/>
      <c r="M5" s="168"/>
      <c r="N5" s="168"/>
      <c r="O5" s="168"/>
      <c r="P5" s="168"/>
      <c r="Q5" s="168"/>
      <c r="R5" s="168"/>
      <c r="S5" s="168"/>
      <c r="T5" s="169"/>
    </row>
    <row r="6" spans="2:20" x14ac:dyDescent="0.35">
      <c r="B6" s="182"/>
      <c r="C6" s="183"/>
      <c r="D6" s="183"/>
      <c r="E6" s="183"/>
      <c r="F6" s="183"/>
      <c r="G6" s="183"/>
      <c r="H6" s="183"/>
      <c r="I6" s="183"/>
      <c r="J6" s="184"/>
      <c r="K6" s="188"/>
      <c r="L6" s="167"/>
      <c r="M6" s="168"/>
      <c r="N6" s="168"/>
      <c r="O6" s="168"/>
      <c r="P6" s="168"/>
      <c r="Q6" s="168"/>
      <c r="R6" s="168"/>
      <c r="S6" s="168"/>
      <c r="T6" s="169"/>
    </row>
    <row r="7" spans="2:20" x14ac:dyDescent="0.35">
      <c r="B7" s="182"/>
      <c r="C7" s="183"/>
      <c r="D7" s="183"/>
      <c r="E7" s="183"/>
      <c r="F7" s="183"/>
      <c r="G7" s="183"/>
      <c r="H7" s="183"/>
      <c r="I7" s="183"/>
      <c r="J7" s="184"/>
      <c r="K7" s="188"/>
      <c r="L7" s="167"/>
      <c r="M7" s="168"/>
      <c r="N7" s="168"/>
      <c r="O7" s="168"/>
      <c r="P7" s="168"/>
      <c r="Q7" s="168"/>
      <c r="R7" s="168"/>
      <c r="S7" s="168"/>
      <c r="T7" s="169"/>
    </row>
    <row r="8" spans="2:20" x14ac:dyDescent="0.35">
      <c r="B8" s="182"/>
      <c r="C8" s="183"/>
      <c r="D8" s="183"/>
      <c r="E8" s="183"/>
      <c r="F8" s="183"/>
      <c r="G8" s="183"/>
      <c r="H8" s="183"/>
      <c r="I8" s="183"/>
      <c r="J8" s="184"/>
      <c r="K8" s="188"/>
      <c r="L8" s="167"/>
      <c r="M8" s="168"/>
      <c r="N8" s="168"/>
      <c r="O8" s="168"/>
      <c r="P8" s="168"/>
      <c r="Q8" s="168"/>
      <c r="R8" s="168"/>
      <c r="S8" s="168"/>
      <c r="T8" s="169"/>
    </row>
    <row r="9" spans="2:20" x14ac:dyDescent="0.35">
      <c r="B9" s="182"/>
      <c r="C9" s="183"/>
      <c r="D9" s="183"/>
      <c r="E9" s="183"/>
      <c r="F9" s="183"/>
      <c r="G9" s="183"/>
      <c r="H9" s="183"/>
      <c r="I9" s="183"/>
      <c r="J9" s="184"/>
      <c r="K9" s="188"/>
      <c r="L9" s="167"/>
      <c r="M9" s="168"/>
      <c r="N9" s="168"/>
      <c r="O9" s="168"/>
      <c r="P9" s="168"/>
      <c r="Q9" s="168"/>
      <c r="R9" s="168"/>
      <c r="S9" s="168"/>
      <c r="T9" s="169"/>
    </row>
    <row r="10" spans="2:20" x14ac:dyDescent="0.35">
      <c r="B10" s="182"/>
      <c r="C10" s="183"/>
      <c r="D10" s="183"/>
      <c r="E10" s="183"/>
      <c r="F10" s="183"/>
      <c r="G10" s="183"/>
      <c r="H10" s="183"/>
      <c r="I10" s="183"/>
      <c r="J10" s="184"/>
      <c r="K10" s="188"/>
      <c r="L10" s="167"/>
      <c r="M10" s="168"/>
      <c r="N10" s="168"/>
      <c r="O10" s="168"/>
      <c r="P10" s="168"/>
      <c r="Q10" s="168"/>
      <c r="R10" s="168"/>
      <c r="S10" s="168"/>
      <c r="T10" s="169"/>
    </row>
    <row r="11" spans="2:20" x14ac:dyDescent="0.35">
      <c r="B11" s="182"/>
      <c r="C11" s="183"/>
      <c r="D11" s="183"/>
      <c r="E11" s="183"/>
      <c r="F11" s="183"/>
      <c r="G11" s="183"/>
      <c r="H11" s="183"/>
      <c r="I11" s="183"/>
      <c r="J11" s="184"/>
      <c r="K11" s="188"/>
      <c r="L11" s="167"/>
      <c r="M11" s="168"/>
      <c r="N11" s="168"/>
      <c r="O11" s="168"/>
      <c r="P11" s="168"/>
      <c r="Q11" s="168"/>
      <c r="R11" s="168"/>
      <c r="S11" s="168"/>
      <c r="T11" s="169"/>
    </row>
    <row r="12" spans="2:20" x14ac:dyDescent="0.35">
      <c r="B12" s="182"/>
      <c r="C12" s="183"/>
      <c r="D12" s="183"/>
      <c r="E12" s="183"/>
      <c r="F12" s="183"/>
      <c r="G12" s="183"/>
      <c r="H12" s="183"/>
      <c r="I12" s="183"/>
      <c r="J12" s="184"/>
      <c r="K12" s="188"/>
      <c r="L12" s="167"/>
      <c r="M12" s="168"/>
      <c r="N12" s="168"/>
      <c r="O12" s="168"/>
      <c r="P12" s="168"/>
      <c r="Q12" s="168"/>
      <c r="R12" s="168"/>
      <c r="S12" s="168"/>
      <c r="T12" s="169"/>
    </row>
    <row r="13" spans="2:20" x14ac:dyDescent="0.35">
      <c r="B13" s="182"/>
      <c r="C13" s="183"/>
      <c r="D13" s="183"/>
      <c r="E13" s="183"/>
      <c r="F13" s="183"/>
      <c r="G13" s="183"/>
      <c r="H13" s="183"/>
      <c r="I13" s="183"/>
      <c r="J13" s="184"/>
      <c r="K13" s="188"/>
      <c r="L13" s="167"/>
      <c r="M13" s="168"/>
      <c r="N13" s="168"/>
      <c r="O13" s="168"/>
      <c r="P13" s="168"/>
      <c r="Q13" s="168"/>
      <c r="R13" s="168"/>
      <c r="S13" s="168"/>
      <c r="T13" s="169"/>
    </row>
    <row r="14" spans="2:20" x14ac:dyDescent="0.35">
      <c r="B14" s="182"/>
      <c r="C14" s="183"/>
      <c r="D14" s="183"/>
      <c r="E14" s="183"/>
      <c r="F14" s="183"/>
      <c r="G14" s="183"/>
      <c r="H14" s="183"/>
      <c r="I14" s="183"/>
      <c r="J14" s="184"/>
      <c r="K14" s="188"/>
      <c r="L14" s="167"/>
      <c r="M14" s="168"/>
      <c r="N14" s="168"/>
      <c r="O14" s="168"/>
      <c r="P14" s="168"/>
      <c r="Q14" s="168"/>
      <c r="R14" s="168"/>
      <c r="S14" s="168"/>
      <c r="T14" s="169"/>
    </row>
    <row r="15" spans="2:20" x14ac:dyDescent="0.35">
      <c r="B15" s="182"/>
      <c r="C15" s="183"/>
      <c r="D15" s="183"/>
      <c r="E15" s="183"/>
      <c r="F15" s="183"/>
      <c r="G15" s="183"/>
      <c r="H15" s="183"/>
      <c r="I15" s="183"/>
      <c r="J15" s="184"/>
      <c r="K15" s="188"/>
      <c r="L15" s="167"/>
      <c r="M15" s="168"/>
      <c r="N15" s="168"/>
      <c r="O15" s="168"/>
      <c r="P15" s="168"/>
      <c r="Q15" s="168"/>
      <c r="R15" s="168"/>
      <c r="S15" s="168"/>
      <c r="T15" s="169"/>
    </row>
    <row r="16" spans="2:20" x14ac:dyDescent="0.35">
      <c r="B16" s="182"/>
      <c r="C16" s="183"/>
      <c r="D16" s="183"/>
      <c r="E16" s="183"/>
      <c r="F16" s="183"/>
      <c r="G16" s="183"/>
      <c r="H16" s="183"/>
      <c r="I16" s="183"/>
      <c r="J16" s="184"/>
      <c r="K16" s="188"/>
      <c r="L16" s="167"/>
      <c r="M16" s="168"/>
      <c r="N16" s="168"/>
      <c r="O16" s="168"/>
      <c r="P16" s="168"/>
      <c r="Q16" s="168"/>
      <c r="R16" s="168"/>
      <c r="S16" s="168"/>
      <c r="T16" s="169"/>
    </row>
    <row r="17" spans="2:20" x14ac:dyDescent="0.35">
      <c r="B17" s="182"/>
      <c r="C17" s="183"/>
      <c r="D17" s="183"/>
      <c r="E17" s="183"/>
      <c r="F17" s="183"/>
      <c r="G17" s="183"/>
      <c r="H17" s="183"/>
      <c r="I17" s="183"/>
      <c r="J17" s="184"/>
      <c r="K17" s="188"/>
      <c r="L17" s="167"/>
      <c r="M17" s="168"/>
      <c r="N17" s="168"/>
      <c r="O17" s="168"/>
      <c r="P17" s="168"/>
      <c r="Q17" s="168"/>
      <c r="R17" s="168"/>
      <c r="S17" s="168"/>
      <c r="T17" s="169"/>
    </row>
    <row r="18" spans="2:20" x14ac:dyDescent="0.35">
      <c r="B18" s="182"/>
      <c r="C18" s="183"/>
      <c r="D18" s="183"/>
      <c r="E18" s="183"/>
      <c r="F18" s="183"/>
      <c r="G18" s="183"/>
      <c r="H18" s="183"/>
      <c r="I18" s="183"/>
      <c r="J18" s="184"/>
      <c r="K18" s="188"/>
      <c r="L18" s="167"/>
      <c r="M18" s="168"/>
      <c r="N18" s="168"/>
      <c r="O18" s="168"/>
      <c r="P18" s="168"/>
      <c r="Q18" s="168"/>
      <c r="R18" s="168"/>
      <c r="S18" s="168"/>
      <c r="T18" s="169"/>
    </row>
    <row r="19" spans="2:20" x14ac:dyDescent="0.35">
      <c r="B19" s="182"/>
      <c r="C19" s="183"/>
      <c r="D19" s="183"/>
      <c r="E19" s="183"/>
      <c r="F19" s="183"/>
      <c r="G19" s="183"/>
      <c r="H19" s="183"/>
      <c r="I19" s="183"/>
      <c r="J19" s="184"/>
      <c r="K19" s="188"/>
      <c r="L19" s="167"/>
      <c r="M19" s="168"/>
      <c r="N19" s="168"/>
      <c r="O19" s="168"/>
      <c r="P19" s="168"/>
      <c r="Q19" s="168"/>
      <c r="R19" s="168"/>
      <c r="S19" s="168"/>
      <c r="T19" s="169"/>
    </row>
    <row r="20" spans="2:20" x14ac:dyDescent="0.35">
      <c r="B20" s="182"/>
      <c r="C20" s="183"/>
      <c r="D20" s="183"/>
      <c r="E20" s="183"/>
      <c r="F20" s="183"/>
      <c r="G20" s="183"/>
      <c r="H20" s="183"/>
      <c r="I20" s="183"/>
      <c r="J20" s="184"/>
      <c r="K20" s="188"/>
      <c r="L20" s="167"/>
      <c r="M20" s="168"/>
      <c r="N20" s="168"/>
      <c r="O20" s="168"/>
      <c r="P20" s="168"/>
      <c r="Q20" s="168"/>
      <c r="R20" s="168"/>
      <c r="S20" s="168"/>
      <c r="T20" s="169"/>
    </row>
    <row r="21" spans="2:20" x14ac:dyDescent="0.35">
      <c r="B21" s="182"/>
      <c r="C21" s="183"/>
      <c r="D21" s="183"/>
      <c r="E21" s="183"/>
      <c r="F21" s="183"/>
      <c r="G21" s="183"/>
      <c r="H21" s="183"/>
      <c r="I21" s="183"/>
      <c r="J21" s="184"/>
      <c r="K21" s="188"/>
      <c r="L21" s="167"/>
      <c r="M21" s="168"/>
      <c r="N21" s="168"/>
      <c r="O21" s="168"/>
      <c r="P21" s="168"/>
      <c r="Q21" s="168"/>
      <c r="R21" s="168"/>
      <c r="S21" s="168"/>
      <c r="T21" s="169"/>
    </row>
    <row r="22" spans="2:20" ht="349.5" customHeight="1" x14ac:dyDescent="0.35">
      <c r="B22" s="185"/>
      <c r="C22" s="186"/>
      <c r="D22" s="186"/>
      <c r="E22" s="186"/>
      <c r="F22" s="186"/>
      <c r="G22" s="186"/>
      <c r="H22" s="186"/>
      <c r="I22" s="186"/>
      <c r="J22" s="187"/>
      <c r="K22" s="188"/>
      <c r="L22" s="170"/>
      <c r="M22" s="171"/>
      <c r="N22" s="171"/>
      <c r="O22" s="171"/>
      <c r="P22" s="171"/>
      <c r="Q22" s="171"/>
      <c r="R22" s="171"/>
      <c r="S22" s="171"/>
      <c r="T22" s="172"/>
    </row>
  </sheetData>
  <mergeCells count="6">
    <mergeCell ref="L1:T2"/>
    <mergeCell ref="L3:T3"/>
    <mergeCell ref="L4:T22"/>
    <mergeCell ref="B1:J2"/>
    <mergeCell ref="B3:J22"/>
    <mergeCell ref="K1:K22"/>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594DE2-5B1E-42C4-AFBA-7C73206F61E9}">
  <dimension ref="B1:T42"/>
  <sheetViews>
    <sheetView showGridLines="0" showRowColHeaders="0" topLeftCell="A3" workbookViewId="0">
      <selection activeCell="L4" sqref="L4:T22"/>
    </sheetView>
  </sheetViews>
  <sheetFormatPr baseColWidth="10" defaultColWidth="9.1796875" defaultRowHeight="14.5" x14ac:dyDescent="0.35"/>
  <cols>
    <col min="1" max="1" width="2.7265625" customWidth="1"/>
    <col min="11" max="11" width="5.453125" customWidth="1"/>
  </cols>
  <sheetData>
    <row r="1" spans="2:20" ht="15" customHeight="1" x14ac:dyDescent="0.35">
      <c r="B1" s="173" t="s">
        <v>101</v>
      </c>
      <c r="C1" s="174"/>
      <c r="D1" s="174"/>
      <c r="E1" s="174"/>
      <c r="F1" s="174"/>
      <c r="G1" s="174"/>
      <c r="H1" s="174"/>
      <c r="I1" s="174"/>
      <c r="J1" s="175"/>
      <c r="K1" s="188"/>
      <c r="L1" s="159"/>
      <c r="M1" s="159"/>
      <c r="N1" s="159"/>
      <c r="O1" s="159"/>
      <c r="P1" s="159"/>
      <c r="Q1" s="159"/>
      <c r="R1" s="159"/>
      <c r="S1" s="159"/>
      <c r="T1" s="159"/>
    </row>
    <row r="2" spans="2:20" ht="42.75" customHeight="1" x14ac:dyDescent="0.35">
      <c r="B2" s="176"/>
      <c r="C2" s="177"/>
      <c r="D2" s="177"/>
      <c r="E2" s="177"/>
      <c r="F2" s="177"/>
      <c r="G2" s="177"/>
      <c r="H2" s="177"/>
      <c r="I2" s="177"/>
      <c r="J2" s="178"/>
      <c r="K2" s="188"/>
      <c r="L2" s="160"/>
      <c r="M2" s="160"/>
      <c r="N2" s="160"/>
      <c r="O2" s="160"/>
      <c r="P2" s="160"/>
      <c r="Q2" s="160"/>
      <c r="R2" s="160"/>
      <c r="S2" s="160"/>
      <c r="T2" s="160"/>
    </row>
    <row r="3" spans="2:20" ht="15" customHeight="1" x14ac:dyDescent="0.35">
      <c r="B3" s="164" t="s">
        <v>102</v>
      </c>
      <c r="C3" s="180"/>
      <c r="D3" s="180"/>
      <c r="E3" s="180"/>
      <c r="F3" s="180"/>
      <c r="G3" s="180"/>
      <c r="H3" s="180"/>
      <c r="I3" s="180"/>
      <c r="J3" s="181"/>
      <c r="K3" s="159"/>
      <c r="L3" s="161" t="s">
        <v>99</v>
      </c>
      <c r="M3" s="162"/>
      <c r="N3" s="162"/>
      <c r="O3" s="162"/>
      <c r="P3" s="162"/>
      <c r="Q3" s="162"/>
      <c r="R3" s="162"/>
      <c r="S3" s="162"/>
      <c r="T3" s="163"/>
    </row>
    <row r="4" spans="2:20" x14ac:dyDescent="0.35">
      <c r="B4" s="182"/>
      <c r="C4" s="183"/>
      <c r="D4" s="183"/>
      <c r="E4" s="183"/>
      <c r="F4" s="183"/>
      <c r="G4" s="183"/>
      <c r="H4" s="183"/>
      <c r="I4" s="183"/>
      <c r="J4" s="184"/>
      <c r="K4" s="159"/>
      <c r="L4" s="164" t="s">
        <v>103</v>
      </c>
      <c r="M4" s="165"/>
      <c r="N4" s="165"/>
      <c r="O4" s="165"/>
      <c r="P4" s="165"/>
      <c r="Q4" s="165"/>
      <c r="R4" s="165"/>
      <c r="S4" s="165"/>
      <c r="T4" s="166"/>
    </row>
    <row r="5" spans="2:20" x14ac:dyDescent="0.35">
      <c r="B5" s="182"/>
      <c r="C5" s="183"/>
      <c r="D5" s="183"/>
      <c r="E5" s="183"/>
      <c r="F5" s="183"/>
      <c r="G5" s="183"/>
      <c r="H5" s="183"/>
      <c r="I5" s="183"/>
      <c r="J5" s="184"/>
      <c r="K5" s="159"/>
      <c r="L5" s="167"/>
      <c r="M5" s="168"/>
      <c r="N5" s="168"/>
      <c r="O5" s="168"/>
      <c r="P5" s="168"/>
      <c r="Q5" s="168"/>
      <c r="R5" s="168"/>
      <c r="S5" s="168"/>
      <c r="T5" s="169"/>
    </row>
    <row r="6" spans="2:20" x14ac:dyDescent="0.35">
      <c r="B6" s="182"/>
      <c r="C6" s="183"/>
      <c r="D6" s="183"/>
      <c r="E6" s="183"/>
      <c r="F6" s="183"/>
      <c r="G6" s="183"/>
      <c r="H6" s="183"/>
      <c r="I6" s="183"/>
      <c r="J6" s="184"/>
      <c r="K6" s="159"/>
      <c r="L6" s="167"/>
      <c r="M6" s="168"/>
      <c r="N6" s="168"/>
      <c r="O6" s="168"/>
      <c r="P6" s="168"/>
      <c r="Q6" s="168"/>
      <c r="R6" s="168"/>
      <c r="S6" s="168"/>
      <c r="T6" s="169"/>
    </row>
    <row r="7" spans="2:20" x14ac:dyDescent="0.35">
      <c r="B7" s="182"/>
      <c r="C7" s="183"/>
      <c r="D7" s="183"/>
      <c r="E7" s="183"/>
      <c r="F7" s="183"/>
      <c r="G7" s="183"/>
      <c r="H7" s="183"/>
      <c r="I7" s="183"/>
      <c r="J7" s="184"/>
      <c r="K7" s="159"/>
      <c r="L7" s="167"/>
      <c r="M7" s="168"/>
      <c r="N7" s="168"/>
      <c r="O7" s="168"/>
      <c r="P7" s="168"/>
      <c r="Q7" s="168"/>
      <c r="R7" s="168"/>
      <c r="S7" s="168"/>
      <c r="T7" s="169"/>
    </row>
    <row r="8" spans="2:20" x14ac:dyDescent="0.35">
      <c r="B8" s="182"/>
      <c r="C8" s="183"/>
      <c r="D8" s="183"/>
      <c r="E8" s="183"/>
      <c r="F8" s="183"/>
      <c r="G8" s="183"/>
      <c r="H8" s="183"/>
      <c r="I8" s="183"/>
      <c r="J8" s="184"/>
      <c r="K8" s="159"/>
      <c r="L8" s="167"/>
      <c r="M8" s="168"/>
      <c r="N8" s="168"/>
      <c r="O8" s="168"/>
      <c r="P8" s="168"/>
      <c r="Q8" s="168"/>
      <c r="R8" s="168"/>
      <c r="S8" s="168"/>
      <c r="T8" s="169"/>
    </row>
    <row r="9" spans="2:20" x14ac:dyDescent="0.35">
      <c r="B9" s="182"/>
      <c r="C9" s="183"/>
      <c r="D9" s="183"/>
      <c r="E9" s="183"/>
      <c r="F9" s="183"/>
      <c r="G9" s="183"/>
      <c r="H9" s="183"/>
      <c r="I9" s="183"/>
      <c r="J9" s="184"/>
      <c r="K9" s="159"/>
      <c r="L9" s="167"/>
      <c r="M9" s="168"/>
      <c r="N9" s="168"/>
      <c r="O9" s="168"/>
      <c r="P9" s="168"/>
      <c r="Q9" s="168"/>
      <c r="R9" s="168"/>
      <c r="S9" s="168"/>
      <c r="T9" s="169"/>
    </row>
    <row r="10" spans="2:20" x14ac:dyDescent="0.35">
      <c r="B10" s="182"/>
      <c r="C10" s="183"/>
      <c r="D10" s="183"/>
      <c r="E10" s="183"/>
      <c r="F10" s="183"/>
      <c r="G10" s="183"/>
      <c r="H10" s="183"/>
      <c r="I10" s="183"/>
      <c r="J10" s="184"/>
      <c r="K10" s="159"/>
      <c r="L10" s="167"/>
      <c r="M10" s="168"/>
      <c r="N10" s="168"/>
      <c r="O10" s="168"/>
      <c r="P10" s="168"/>
      <c r="Q10" s="168"/>
      <c r="R10" s="168"/>
      <c r="S10" s="168"/>
      <c r="T10" s="169"/>
    </row>
    <row r="11" spans="2:20" x14ac:dyDescent="0.35">
      <c r="B11" s="182"/>
      <c r="C11" s="183"/>
      <c r="D11" s="183"/>
      <c r="E11" s="183"/>
      <c r="F11" s="183"/>
      <c r="G11" s="183"/>
      <c r="H11" s="183"/>
      <c r="I11" s="183"/>
      <c r="J11" s="184"/>
      <c r="K11" s="159"/>
      <c r="L11" s="167"/>
      <c r="M11" s="168"/>
      <c r="N11" s="168"/>
      <c r="O11" s="168"/>
      <c r="P11" s="168"/>
      <c r="Q11" s="168"/>
      <c r="R11" s="168"/>
      <c r="S11" s="168"/>
      <c r="T11" s="169"/>
    </row>
    <row r="12" spans="2:20" x14ac:dyDescent="0.35">
      <c r="B12" s="182"/>
      <c r="C12" s="183"/>
      <c r="D12" s="183"/>
      <c r="E12" s="183"/>
      <c r="F12" s="183"/>
      <c r="G12" s="183"/>
      <c r="H12" s="183"/>
      <c r="I12" s="183"/>
      <c r="J12" s="184"/>
      <c r="K12" s="159"/>
      <c r="L12" s="167"/>
      <c r="M12" s="168"/>
      <c r="N12" s="168"/>
      <c r="O12" s="168"/>
      <c r="P12" s="168"/>
      <c r="Q12" s="168"/>
      <c r="R12" s="168"/>
      <c r="S12" s="168"/>
      <c r="T12" s="169"/>
    </row>
    <row r="13" spans="2:20" x14ac:dyDescent="0.35">
      <c r="B13" s="182"/>
      <c r="C13" s="183"/>
      <c r="D13" s="183"/>
      <c r="E13" s="183"/>
      <c r="F13" s="183"/>
      <c r="G13" s="183"/>
      <c r="H13" s="183"/>
      <c r="I13" s="183"/>
      <c r="J13" s="184"/>
      <c r="K13" s="159"/>
      <c r="L13" s="167"/>
      <c r="M13" s="168"/>
      <c r="N13" s="168"/>
      <c r="O13" s="168"/>
      <c r="P13" s="168"/>
      <c r="Q13" s="168"/>
      <c r="R13" s="168"/>
      <c r="S13" s="168"/>
      <c r="T13" s="169"/>
    </row>
    <row r="14" spans="2:20" x14ac:dyDescent="0.35">
      <c r="B14" s="182"/>
      <c r="C14" s="183"/>
      <c r="D14" s="183"/>
      <c r="E14" s="183"/>
      <c r="F14" s="183"/>
      <c r="G14" s="183"/>
      <c r="H14" s="183"/>
      <c r="I14" s="183"/>
      <c r="J14" s="184"/>
      <c r="K14" s="159"/>
      <c r="L14" s="167"/>
      <c r="M14" s="168"/>
      <c r="N14" s="168"/>
      <c r="O14" s="168"/>
      <c r="P14" s="168"/>
      <c r="Q14" s="168"/>
      <c r="R14" s="168"/>
      <c r="S14" s="168"/>
      <c r="T14" s="169"/>
    </row>
    <row r="15" spans="2:20" x14ac:dyDescent="0.35">
      <c r="B15" s="182"/>
      <c r="C15" s="183"/>
      <c r="D15" s="183"/>
      <c r="E15" s="183"/>
      <c r="F15" s="183"/>
      <c r="G15" s="183"/>
      <c r="H15" s="183"/>
      <c r="I15" s="183"/>
      <c r="J15" s="184"/>
      <c r="K15" s="159"/>
      <c r="L15" s="167"/>
      <c r="M15" s="168"/>
      <c r="N15" s="168"/>
      <c r="O15" s="168"/>
      <c r="P15" s="168"/>
      <c r="Q15" s="168"/>
      <c r="R15" s="168"/>
      <c r="S15" s="168"/>
      <c r="T15" s="169"/>
    </row>
    <row r="16" spans="2:20" x14ac:dyDescent="0.35">
      <c r="B16" s="182"/>
      <c r="C16" s="183"/>
      <c r="D16" s="183"/>
      <c r="E16" s="183"/>
      <c r="F16" s="183"/>
      <c r="G16" s="183"/>
      <c r="H16" s="183"/>
      <c r="I16" s="183"/>
      <c r="J16" s="184"/>
      <c r="K16" s="159"/>
      <c r="L16" s="167"/>
      <c r="M16" s="168"/>
      <c r="N16" s="168"/>
      <c r="O16" s="168"/>
      <c r="P16" s="168"/>
      <c r="Q16" s="168"/>
      <c r="R16" s="168"/>
      <c r="S16" s="168"/>
      <c r="T16" s="169"/>
    </row>
    <row r="17" spans="2:20" x14ac:dyDescent="0.35">
      <c r="B17" s="182"/>
      <c r="C17" s="183"/>
      <c r="D17" s="183"/>
      <c r="E17" s="183"/>
      <c r="F17" s="183"/>
      <c r="G17" s="183"/>
      <c r="H17" s="183"/>
      <c r="I17" s="183"/>
      <c r="J17" s="184"/>
      <c r="K17" s="159"/>
      <c r="L17" s="167"/>
      <c r="M17" s="168"/>
      <c r="N17" s="168"/>
      <c r="O17" s="168"/>
      <c r="P17" s="168"/>
      <c r="Q17" s="168"/>
      <c r="R17" s="168"/>
      <c r="S17" s="168"/>
      <c r="T17" s="169"/>
    </row>
    <row r="18" spans="2:20" x14ac:dyDescent="0.35">
      <c r="B18" s="182"/>
      <c r="C18" s="183"/>
      <c r="D18" s="183"/>
      <c r="E18" s="183"/>
      <c r="F18" s="183"/>
      <c r="G18" s="183"/>
      <c r="H18" s="183"/>
      <c r="I18" s="183"/>
      <c r="J18" s="184"/>
      <c r="K18" s="159"/>
      <c r="L18" s="167"/>
      <c r="M18" s="168"/>
      <c r="N18" s="168"/>
      <c r="O18" s="168"/>
      <c r="P18" s="168"/>
      <c r="Q18" s="168"/>
      <c r="R18" s="168"/>
      <c r="S18" s="168"/>
      <c r="T18" s="169"/>
    </row>
    <row r="19" spans="2:20" x14ac:dyDescent="0.35">
      <c r="B19" s="182"/>
      <c r="C19" s="183"/>
      <c r="D19" s="183"/>
      <c r="E19" s="183"/>
      <c r="F19" s="183"/>
      <c r="G19" s="183"/>
      <c r="H19" s="183"/>
      <c r="I19" s="183"/>
      <c r="J19" s="184"/>
      <c r="K19" s="159"/>
      <c r="L19" s="167"/>
      <c r="M19" s="168"/>
      <c r="N19" s="168"/>
      <c r="O19" s="168"/>
      <c r="P19" s="168"/>
      <c r="Q19" s="168"/>
      <c r="R19" s="168"/>
      <c r="S19" s="168"/>
      <c r="T19" s="169"/>
    </row>
    <row r="20" spans="2:20" x14ac:dyDescent="0.35">
      <c r="B20" s="182"/>
      <c r="C20" s="183"/>
      <c r="D20" s="183"/>
      <c r="E20" s="183"/>
      <c r="F20" s="183"/>
      <c r="G20" s="183"/>
      <c r="H20" s="183"/>
      <c r="I20" s="183"/>
      <c r="J20" s="184"/>
      <c r="K20" s="159"/>
      <c r="L20" s="167"/>
      <c r="M20" s="168"/>
      <c r="N20" s="168"/>
      <c r="O20" s="168"/>
      <c r="P20" s="168"/>
      <c r="Q20" s="168"/>
      <c r="R20" s="168"/>
      <c r="S20" s="168"/>
      <c r="T20" s="169"/>
    </row>
    <row r="21" spans="2:20" x14ac:dyDescent="0.35">
      <c r="B21" s="182"/>
      <c r="C21" s="183"/>
      <c r="D21" s="183"/>
      <c r="E21" s="183"/>
      <c r="F21" s="183"/>
      <c r="G21" s="183"/>
      <c r="H21" s="183"/>
      <c r="I21" s="183"/>
      <c r="J21" s="184"/>
      <c r="K21" s="159"/>
      <c r="L21" s="167"/>
      <c r="M21" s="168"/>
      <c r="N21" s="168"/>
      <c r="O21" s="168"/>
      <c r="P21" s="168"/>
      <c r="Q21" s="168"/>
      <c r="R21" s="168"/>
      <c r="S21" s="168"/>
      <c r="T21" s="169"/>
    </row>
    <row r="22" spans="2:20" x14ac:dyDescent="0.35">
      <c r="B22" s="182"/>
      <c r="C22" s="183"/>
      <c r="D22" s="183"/>
      <c r="E22" s="183"/>
      <c r="F22" s="183"/>
      <c r="G22" s="183"/>
      <c r="H22" s="183"/>
      <c r="I22" s="183"/>
      <c r="J22" s="184"/>
      <c r="K22" s="159"/>
      <c r="L22" s="170"/>
      <c r="M22" s="171"/>
      <c r="N22" s="171"/>
      <c r="O22" s="171"/>
      <c r="P22" s="171"/>
      <c r="Q22" s="171"/>
      <c r="R22" s="171"/>
      <c r="S22" s="171"/>
      <c r="T22" s="172"/>
    </row>
    <row r="23" spans="2:20" x14ac:dyDescent="0.35">
      <c r="B23" s="182"/>
      <c r="C23" s="183"/>
      <c r="D23" s="183"/>
      <c r="E23" s="183"/>
      <c r="F23" s="183"/>
      <c r="G23" s="183"/>
      <c r="H23" s="183"/>
      <c r="I23" s="183"/>
      <c r="J23" s="184"/>
    </row>
    <row r="24" spans="2:20" x14ac:dyDescent="0.35">
      <c r="B24" s="182"/>
      <c r="C24" s="183"/>
      <c r="D24" s="183"/>
      <c r="E24" s="183"/>
      <c r="F24" s="183"/>
      <c r="G24" s="183"/>
      <c r="H24" s="183"/>
      <c r="I24" s="183"/>
      <c r="J24" s="184"/>
    </row>
    <row r="25" spans="2:20" x14ac:dyDescent="0.35">
      <c r="B25" s="182"/>
      <c r="C25" s="183"/>
      <c r="D25" s="183"/>
      <c r="E25" s="183"/>
      <c r="F25" s="183"/>
      <c r="G25" s="183"/>
      <c r="H25" s="183"/>
      <c r="I25" s="183"/>
      <c r="J25" s="184"/>
    </row>
    <row r="26" spans="2:20" x14ac:dyDescent="0.35">
      <c r="B26" s="182"/>
      <c r="C26" s="183"/>
      <c r="D26" s="183"/>
      <c r="E26" s="183"/>
      <c r="F26" s="183"/>
      <c r="G26" s="183"/>
      <c r="H26" s="183"/>
      <c r="I26" s="183"/>
      <c r="J26" s="184"/>
    </row>
    <row r="27" spans="2:20" x14ac:dyDescent="0.35">
      <c r="B27" s="182"/>
      <c r="C27" s="183"/>
      <c r="D27" s="183"/>
      <c r="E27" s="183"/>
      <c r="F27" s="183"/>
      <c r="G27" s="183"/>
      <c r="H27" s="183"/>
      <c r="I27" s="183"/>
      <c r="J27" s="184"/>
    </row>
    <row r="28" spans="2:20" x14ac:dyDescent="0.35">
      <c r="B28" s="182"/>
      <c r="C28" s="183"/>
      <c r="D28" s="183"/>
      <c r="E28" s="183"/>
      <c r="F28" s="183"/>
      <c r="G28" s="183"/>
      <c r="H28" s="183"/>
      <c r="I28" s="183"/>
      <c r="J28" s="184"/>
    </row>
    <row r="29" spans="2:20" x14ac:dyDescent="0.35">
      <c r="B29" s="182"/>
      <c r="C29" s="183"/>
      <c r="D29" s="183"/>
      <c r="E29" s="183"/>
      <c r="F29" s="183"/>
      <c r="G29" s="183"/>
      <c r="H29" s="183"/>
      <c r="I29" s="183"/>
      <c r="J29" s="184"/>
    </row>
    <row r="30" spans="2:20" x14ac:dyDescent="0.35">
      <c r="B30" s="182"/>
      <c r="C30" s="183"/>
      <c r="D30" s="183"/>
      <c r="E30" s="183"/>
      <c r="F30" s="183"/>
      <c r="G30" s="183"/>
      <c r="H30" s="183"/>
      <c r="I30" s="183"/>
      <c r="J30" s="184"/>
    </row>
    <row r="31" spans="2:20" x14ac:dyDescent="0.35">
      <c r="B31" s="182"/>
      <c r="C31" s="183"/>
      <c r="D31" s="183"/>
      <c r="E31" s="183"/>
      <c r="F31" s="183"/>
      <c r="G31" s="183"/>
      <c r="H31" s="183"/>
      <c r="I31" s="183"/>
      <c r="J31" s="184"/>
    </row>
    <row r="32" spans="2:20" x14ac:dyDescent="0.35">
      <c r="B32" s="182"/>
      <c r="C32" s="183"/>
      <c r="D32" s="183"/>
      <c r="E32" s="183"/>
      <c r="F32" s="183"/>
      <c r="G32" s="183"/>
      <c r="H32" s="183"/>
      <c r="I32" s="183"/>
      <c r="J32" s="184"/>
    </row>
    <row r="33" spans="2:10" x14ac:dyDescent="0.35">
      <c r="B33" s="182"/>
      <c r="C33" s="183"/>
      <c r="D33" s="183"/>
      <c r="E33" s="183"/>
      <c r="F33" s="183"/>
      <c r="G33" s="183"/>
      <c r="H33" s="183"/>
      <c r="I33" s="183"/>
      <c r="J33" s="184"/>
    </row>
    <row r="34" spans="2:10" x14ac:dyDescent="0.35">
      <c r="B34" s="182"/>
      <c r="C34" s="183"/>
      <c r="D34" s="183"/>
      <c r="E34" s="183"/>
      <c r="F34" s="183"/>
      <c r="G34" s="183"/>
      <c r="H34" s="183"/>
      <c r="I34" s="183"/>
      <c r="J34" s="184"/>
    </row>
    <row r="35" spans="2:10" x14ac:dyDescent="0.35">
      <c r="B35" s="182"/>
      <c r="C35" s="183"/>
      <c r="D35" s="183"/>
      <c r="E35" s="183"/>
      <c r="F35" s="183"/>
      <c r="G35" s="183"/>
      <c r="H35" s="183"/>
      <c r="I35" s="183"/>
      <c r="J35" s="184"/>
    </row>
    <row r="36" spans="2:10" x14ac:dyDescent="0.35">
      <c r="B36" s="182"/>
      <c r="C36" s="183"/>
      <c r="D36" s="183"/>
      <c r="E36" s="183"/>
      <c r="F36" s="183"/>
      <c r="G36" s="183"/>
      <c r="H36" s="183"/>
      <c r="I36" s="183"/>
      <c r="J36" s="184"/>
    </row>
    <row r="37" spans="2:10" x14ac:dyDescent="0.35">
      <c r="B37" s="182"/>
      <c r="C37" s="183"/>
      <c r="D37" s="183"/>
      <c r="E37" s="183"/>
      <c r="F37" s="183"/>
      <c r="G37" s="183"/>
      <c r="H37" s="183"/>
      <c r="I37" s="183"/>
      <c r="J37" s="184"/>
    </row>
    <row r="38" spans="2:10" x14ac:dyDescent="0.35">
      <c r="B38" s="182"/>
      <c r="C38" s="183"/>
      <c r="D38" s="183"/>
      <c r="E38" s="183"/>
      <c r="F38" s="183"/>
      <c r="G38" s="183"/>
      <c r="H38" s="183"/>
      <c r="I38" s="183"/>
      <c r="J38" s="184"/>
    </row>
    <row r="39" spans="2:10" x14ac:dyDescent="0.35">
      <c r="B39" s="182"/>
      <c r="C39" s="183"/>
      <c r="D39" s="183"/>
      <c r="E39" s="183"/>
      <c r="F39" s="183"/>
      <c r="G39" s="183"/>
      <c r="H39" s="183"/>
      <c r="I39" s="183"/>
      <c r="J39" s="184"/>
    </row>
    <row r="40" spans="2:10" x14ac:dyDescent="0.35">
      <c r="B40" s="182"/>
      <c r="C40" s="183"/>
      <c r="D40" s="183"/>
      <c r="E40" s="183"/>
      <c r="F40" s="183"/>
      <c r="G40" s="183"/>
      <c r="H40" s="183"/>
      <c r="I40" s="183"/>
      <c r="J40" s="184"/>
    </row>
    <row r="41" spans="2:10" ht="13.5" customHeight="1" x14ac:dyDescent="0.35">
      <c r="B41" s="185"/>
      <c r="C41" s="186"/>
      <c r="D41" s="186"/>
      <c r="E41" s="186"/>
      <c r="F41" s="186"/>
      <c r="G41" s="186"/>
      <c r="H41" s="186"/>
      <c r="I41" s="186"/>
      <c r="J41" s="187"/>
    </row>
    <row r="42" spans="2:10" x14ac:dyDescent="0.35">
      <c r="B42" s="189"/>
      <c r="C42" s="189"/>
      <c r="D42" s="189"/>
      <c r="E42" s="189"/>
      <c r="F42" s="189"/>
      <c r="G42" s="189"/>
      <c r="H42" s="189"/>
      <c r="I42" s="189"/>
      <c r="J42" s="189"/>
    </row>
  </sheetData>
  <mergeCells count="7">
    <mergeCell ref="B42:J42"/>
    <mergeCell ref="B3:J41"/>
    <mergeCell ref="B1:J2"/>
    <mergeCell ref="K1:K22"/>
    <mergeCell ref="L1:T2"/>
    <mergeCell ref="L3:T3"/>
    <mergeCell ref="L4:T2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F5FD5B-CBBC-4AA8-8510-5F418B7541D5}">
  <dimension ref="B1:T42"/>
  <sheetViews>
    <sheetView showGridLines="0" showRowColHeaders="0" workbookViewId="0">
      <selection activeCell="L4" sqref="L4:T22"/>
    </sheetView>
  </sheetViews>
  <sheetFormatPr baseColWidth="10" defaultColWidth="9.1796875" defaultRowHeight="14.5" x14ac:dyDescent="0.35"/>
  <cols>
    <col min="1" max="1" width="2.7265625" customWidth="1"/>
    <col min="11" max="11" width="5.453125" customWidth="1"/>
  </cols>
  <sheetData>
    <row r="1" spans="2:20" x14ac:dyDescent="0.35">
      <c r="B1" s="190" t="s">
        <v>104</v>
      </c>
      <c r="C1" s="191"/>
      <c r="D1" s="191"/>
      <c r="E1" s="191"/>
      <c r="F1" s="191"/>
      <c r="G1" s="191"/>
      <c r="H1" s="191"/>
      <c r="I1" s="191"/>
      <c r="J1" s="192"/>
      <c r="K1" s="188"/>
      <c r="L1" s="159"/>
      <c r="M1" s="159"/>
      <c r="N1" s="159"/>
      <c r="O1" s="159"/>
      <c r="P1" s="159"/>
      <c r="Q1" s="159"/>
      <c r="R1" s="159"/>
      <c r="S1" s="159"/>
      <c r="T1" s="159"/>
    </row>
    <row r="2" spans="2:20" ht="42.75" customHeight="1" x14ac:dyDescent="0.35">
      <c r="B2" s="193"/>
      <c r="C2" s="194"/>
      <c r="D2" s="194"/>
      <c r="E2" s="194"/>
      <c r="F2" s="194"/>
      <c r="G2" s="194"/>
      <c r="H2" s="194"/>
      <c r="I2" s="194"/>
      <c r="J2" s="195"/>
      <c r="K2" s="188"/>
      <c r="L2" s="160"/>
      <c r="M2" s="160"/>
      <c r="N2" s="160"/>
      <c r="O2" s="160"/>
      <c r="P2" s="160"/>
      <c r="Q2" s="160"/>
      <c r="R2" s="160"/>
      <c r="S2" s="160"/>
      <c r="T2" s="160"/>
    </row>
    <row r="3" spans="2:20" ht="15" customHeight="1" x14ac:dyDescent="0.35">
      <c r="B3" s="164" t="s">
        <v>105</v>
      </c>
      <c r="C3" s="180"/>
      <c r="D3" s="180"/>
      <c r="E3" s="180"/>
      <c r="F3" s="180"/>
      <c r="G3" s="180"/>
      <c r="H3" s="180"/>
      <c r="I3" s="180"/>
      <c r="J3" s="181"/>
      <c r="K3" s="159"/>
      <c r="L3" s="196" t="s">
        <v>99</v>
      </c>
      <c r="M3" s="197"/>
      <c r="N3" s="197"/>
      <c r="O3" s="197"/>
      <c r="P3" s="197"/>
      <c r="Q3" s="197"/>
      <c r="R3" s="197"/>
      <c r="S3" s="197"/>
      <c r="T3" s="198"/>
    </row>
    <row r="4" spans="2:20" x14ac:dyDescent="0.35">
      <c r="B4" s="182"/>
      <c r="C4" s="183"/>
      <c r="D4" s="183"/>
      <c r="E4" s="183"/>
      <c r="F4" s="183"/>
      <c r="G4" s="183"/>
      <c r="H4" s="183"/>
      <c r="I4" s="183"/>
      <c r="J4" s="184"/>
      <c r="K4" s="159"/>
      <c r="L4" s="164" t="s">
        <v>106</v>
      </c>
      <c r="M4" s="165"/>
      <c r="N4" s="165"/>
      <c r="O4" s="165"/>
      <c r="P4" s="165"/>
      <c r="Q4" s="165"/>
      <c r="R4" s="165"/>
      <c r="S4" s="165"/>
      <c r="T4" s="166"/>
    </row>
    <row r="5" spans="2:20" x14ac:dyDescent="0.35">
      <c r="B5" s="182"/>
      <c r="C5" s="183"/>
      <c r="D5" s="183"/>
      <c r="E5" s="183"/>
      <c r="F5" s="183"/>
      <c r="G5" s="183"/>
      <c r="H5" s="183"/>
      <c r="I5" s="183"/>
      <c r="J5" s="184"/>
      <c r="K5" s="159"/>
      <c r="L5" s="167"/>
      <c r="M5" s="168"/>
      <c r="N5" s="168"/>
      <c r="O5" s="168"/>
      <c r="P5" s="168"/>
      <c r="Q5" s="168"/>
      <c r="R5" s="168"/>
      <c r="S5" s="168"/>
      <c r="T5" s="169"/>
    </row>
    <row r="6" spans="2:20" x14ac:dyDescent="0.35">
      <c r="B6" s="182"/>
      <c r="C6" s="183"/>
      <c r="D6" s="183"/>
      <c r="E6" s="183"/>
      <c r="F6" s="183"/>
      <c r="G6" s="183"/>
      <c r="H6" s="183"/>
      <c r="I6" s="183"/>
      <c r="J6" s="184"/>
      <c r="K6" s="159"/>
      <c r="L6" s="167"/>
      <c r="M6" s="168"/>
      <c r="N6" s="168"/>
      <c r="O6" s="168"/>
      <c r="P6" s="168"/>
      <c r="Q6" s="168"/>
      <c r="R6" s="168"/>
      <c r="S6" s="168"/>
      <c r="T6" s="169"/>
    </row>
    <row r="7" spans="2:20" x14ac:dyDescent="0.35">
      <c r="B7" s="182"/>
      <c r="C7" s="183"/>
      <c r="D7" s="183"/>
      <c r="E7" s="183"/>
      <c r="F7" s="183"/>
      <c r="G7" s="183"/>
      <c r="H7" s="183"/>
      <c r="I7" s="183"/>
      <c r="J7" s="184"/>
      <c r="K7" s="159"/>
      <c r="L7" s="167"/>
      <c r="M7" s="168"/>
      <c r="N7" s="168"/>
      <c r="O7" s="168"/>
      <c r="P7" s="168"/>
      <c r="Q7" s="168"/>
      <c r="R7" s="168"/>
      <c r="S7" s="168"/>
      <c r="T7" s="169"/>
    </row>
    <row r="8" spans="2:20" x14ac:dyDescent="0.35">
      <c r="B8" s="182"/>
      <c r="C8" s="183"/>
      <c r="D8" s="183"/>
      <c r="E8" s="183"/>
      <c r="F8" s="183"/>
      <c r="G8" s="183"/>
      <c r="H8" s="183"/>
      <c r="I8" s="183"/>
      <c r="J8" s="184"/>
      <c r="K8" s="159"/>
      <c r="L8" s="167"/>
      <c r="M8" s="168"/>
      <c r="N8" s="168"/>
      <c r="O8" s="168"/>
      <c r="P8" s="168"/>
      <c r="Q8" s="168"/>
      <c r="R8" s="168"/>
      <c r="S8" s="168"/>
      <c r="T8" s="169"/>
    </row>
    <row r="9" spans="2:20" x14ac:dyDescent="0.35">
      <c r="B9" s="182"/>
      <c r="C9" s="183"/>
      <c r="D9" s="183"/>
      <c r="E9" s="183"/>
      <c r="F9" s="183"/>
      <c r="G9" s="183"/>
      <c r="H9" s="183"/>
      <c r="I9" s="183"/>
      <c r="J9" s="184"/>
      <c r="K9" s="159"/>
      <c r="L9" s="167"/>
      <c r="M9" s="168"/>
      <c r="N9" s="168"/>
      <c r="O9" s="168"/>
      <c r="P9" s="168"/>
      <c r="Q9" s="168"/>
      <c r="R9" s="168"/>
      <c r="S9" s="168"/>
      <c r="T9" s="169"/>
    </row>
    <row r="10" spans="2:20" x14ac:dyDescent="0.35">
      <c r="B10" s="182"/>
      <c r="C10" s="183"/>
      <c r="D10" s="183"/>
      <c r="E10" s="183"/>
      <c r="F10" s="183"/>
      <c r="G10" s="183"/>
      <c r="H10" s="183"/>
      <c r="I10" s="183"/>
      <c r="J10" s="184"/>
      <c r="K10" s="159"/>
      <c r="L10" s="167"/>
      <c r="M10" s="168"/>
      <c r="N10" s="168"/>
      <c r="O10" s="168"/>
      <c r="P10" s="168"/>
      <c r="Q10" s="168"/>
      <c r="R10" s="168"/>
      <c r="S10" s="168"/>
      <c r="T10" s="169"/>
    </row>
    <row r="11" spans="2:20" x14ac:dyDescent="0.35">
      <c r="B11" s="182"/>
      <c r="C11" s="183"/>
      <c r="D11" s="183"/>
      <c r="E11" s="183"/>
      <c r="F11" s="183"/>
      <c r="G11" s="183"/>
      <c r="H11" s="183"/>
      <c r="I11" s="183"/>
      <c r="J11" s="184"/>
      <c r="K11" s="159"/>
      <c r="L11" s="167"/>
      <c r="M11" s="168"/>
      <c r="N11" s="168"/>
      <c r="O11" s="168"/>
      <c r="P11" s="168"/>
      <c r="Q11" s="168"/>
      <c r="R11" s="168"/>
      <c r="S11" s="168"/>
      <c r="T11" s="169"/>
    </row>
    <row r="12" spans="2:20" x14ac:dyDescent="0.35">
      <c r="B12" s="182"/>
      <c r="C12" s="183"/>
      <c r="D12" s="183"/>
      <c r="E12" s="183"/>
      <c r="F12" s="183"/>
      <c r="G12" s="183"/>
      <c r="H12" s="183"/>
      <c r="I12" s="183"/>
      <c r="J12" s="184"/>
      <c r="K12" s="159"/>
      <c r="L12" s="167"/>
      <c r="M12" s="168"/>
      <c r="N12" s="168"/>
      <c r="O12" s="168"/>
      <c r="P12" s="168"/>
      <c r="Q12" s="168"/>
      <c r="R12" s="168"/>
      <c r="S12" s="168"/>
      <c r="T12" s="169"/>
    </row>
    <row r="13" spans="2:20" x14ac:dyDescent="0.35">
      <c r="B13" s="182"/>
      <c r="C13" s="183"/>
      <c r="D13" s="183"/>
      <c r="E13" s="183"/>
      <c r="F13" s="183"/>
      <c r="G13" s="183"/>
      <c r="H13" s="183"/>
      <c r="I13" s="183"/>
      <c r="J13" s="184"/>
      <c r="K13" s="159"/>
      <c r="L13" s="167"/>
      <c r="M13" s="168"/>
      <c r="N13" s="168"/>
      <c r="O13" s="168"/>
      <c r="P13" s="168"/>
      <c r="Q13" s="168"/>
      <c r="R13" s="168"/>
      <c r="S13" s="168"/>
      <c r="T13" s="169"/>
    </row>
    <row r="14" spans="2:20" x14ac:dyDescent="0.35">
      <c r="B14" s="182"/>
      <c r="C14" s="183"/>
      <c r="D14" s="183"/>
      <c r="E14" s="183"/>
      <c r="F14" s="183"/>
      <c r="G14" s="183"/>
      <c r="H14" s="183"/>
      <c r="I14" s="183"/>
      <c r="J14" s="184"/>
      <c r="K14" s="159"/>
      <c r="L14" s="167"/>
      <c r="M14" s="168"/>
      <c r="N14" s="168"/>
      <c r="O14" s="168"/>
      <c r="P14" s="168"/>
      <c r="Q14" s="168"/>
      <c r="R14" s="168"/>
      <c r="S14" s="168"/>
      <c r="T14" s="169"/>
    </row>
    <row r="15" spans="2:20" x14ac:dyDescent="0.35">
      <c r="B15" s="182"/>
      <c r="C15" s="183"/>
      <c r="D15" s="183"/>
      <c r="E15" s="183"/>
      <c r="F15" s="183"/>
      <c r="G15" s="183"/>
      <c r="H15" s="183"/>
      <c r="I15" s="183"/>
      <c r="J15" s="184"/>
      <c r="K15" s="159"/>
      <c r="L15" s="167"/>
      <c r="M15" s="168"/>
      <c r="N15" s="168"/>
      <c r="O15" s="168"/>
      <c r="P15" s="168"/>
      <c r="Q15" s="168"/>
      <c r="R15" s="168"/>
      <c r="S15" s="168"/>
      <c r="T15" s="169"/>
    </row>
    <row r="16" spans="2:20" x14ac:dyDescent="0.35">
      <c r="B16" s="182"/>
      <c r="C16" s="183"/>
      <c r="D16" s="183"/>
      <c r="E16" s="183"/>
      <c r="F16" s="183"/>
      <c r="G16" s="183"/>
      <c r="H16" s="183"/>
      <c r="I16" s="183"/>
      <c r="J16" s="184"/>
      <c r="K16" s="159"/>
      <c r="L16" s="167"/>
      <c r="M16" s="168"/>
      <c r="N16" s="168"/>
      <c r="O16" s="168"/>
      <c r="P16" s="168"/>
      <c r="Q16" s="168"/>
      <c r="R16" s="168"/>
      <c r="S16" s="168"/>
      <c r="T16" s="169"/>
    </row>
    <row r="17" spans="2:20" x14ac:dyDescent="0.35">
      <c r="B17" s="182"/>
      <c r="C17" s="183"/>
      <c r="D17" s="183"/>
      <c r="E17" s="183"/>
      <c r="F17" s="183"/>
      <c r="G17" s="183"/>
      <c r="H17" s="183"/>
      <c r="I17" s="183"/>
      <c r="J17" s="184"/>
      <c r="K17" s="159"/>
      <c r="L17" s="167"/>
      <c r="M17" s="168"/>
      <c r="N17" s="168"/>
      <c r="O17" s="168"/>
      <c r="P17" s="168"/>
      <c r="Q17" s="168"/>
      <c r="R17" s="168"/>
      <c r="S17" s="168"/>
      <c r="T17" s="169"/>
    </row>
    <row r="18" spans="2:20" x14ac:dyDescent="0.35">
      <c r="B18" s="182"/>
      <c r="C18" s="183"/>
      <c r="D18" s="183"/>
      <c r="E18" s="183"/>
      <c r="F18" s="183"/>
      <c r="G18" s="183"/>
      <c r="H18" s="183"/>
      <c r="I18" s="183"/>
      <c r="J18" s="184"/>
      <c r="K18" s="159"/>
      <c r="L18" s="167"/>
      <c r="M18" s="168"/>
      <c r="N18" s="168"/>
      <c r="O18" s="168"/>
      <c r="P18" s="168"/>
      <c r="Q18" s="168"/>
      <c r="R18" s="168"/>
      <c r="S18" s="168"/>
      <c r="T18" s="169"/>
    </row>
    <row r="19" spans="2:20" x14ac:dyDescent="0.35">
      <c r="B19" s="182"/>
      <c r="C19" s="183"/>
      <c r="D19" s="183"/>
      <c r="E19" s="183"/>
      <c r="F19" s="183"/>
      <c r="G19" s="183"/>
      <c r="H19" s="183"/>
      <c r="I19" s="183"/>
      <c r="J19" s="184"/>
      <c r="K19" s="159"/>
      <c r="L19" s="167"/>
      <c r="M19" s="168"/>
      <c r="N19" s="168"/>
      <c r="O19" s="168"/>
      <c r="P19" s="168"/>
      <c r="Q19" s="168"/>
      <c r="R19" s="168"/>
      <c r="S19" s="168"/>
      <c r="T19" s="169"/>
    </row>
    <row r="20" spans="2:20" x14ac:dyDescent="0.35">
      <c r="B20" s="182"/>
      <c r="C20" s="183"/>
      <c r="D20" s="183"/>
      <c r="E20" s="183"/>
      <c r="F20" s="183"/>
      <c r="G20" s="183"/>
      <c r="H20" s="183"/>
      <c r="I20" s="183"/>
      <c r="J20" s="184"/>
      <c r="K20" s="159"/>
      <c r="L20" s="167"/>
      <c r="M20" s="168"/>
      <c r="N20" s="168"/>
      <c r="O20" s="168"/>
      <c r="P20" s="168"/>
      <c r="Q20" s="168"/>
      <c r="R20" s="168"/>
      <c r="S20" s="168"/>
      <c r="T20" s="169"/>
    </row>
    <row r="21" spans="2:20" x14ac:dyDescent="0.35">
      <c r="B21" s="182"/>
      <c r="C21" s="183"/>
      <c r="D21" s="183"/>
      <c r="E21" s="183"/>
      <c r="F21" s="183"/>
      <c r="G21" s="183"/>
      <c r="H21" s="183"/>
      <c r="I21" s="183"/>
      <c r="J21" s="184"/>
      <c r="K21" s="159"/>
      <c r="L21" s="167"/>
      <c r="M21" s="168"/>
      <c r="N21" s="168"/>
      <c r="O21" s="168"/>
      <c r="P21" s="168"/>
      <c r="Q21" s="168"/>
      <c r="R21" s="168"/>
      <c r="S21" s="168"/>
      <c r="T21" s="169"/>
    </row>
    <row r="22" spans="2:20" x14ac:dyDescent="0.35">
      <c r="B22" s="182"/>
      <c r="C22" s="183"/>
      <c r="D22" s="183"/>
      <c r="E22" s="183"/>
      <c r="F22" s="183"/>
      <c r="G22" s="183"/>
      <c r="H22" s="183"/>
      <c r="I22" s="183"/>
      <c r="J22" s="184"/>
      <c r="K22" s="159"/>
      <c r="L22" s="170"/>
      <c r="M22" s="171"/>
      <c r="N22" s="171"/>
      <c r="O22" s="171"/>
      <c r="P22" s="171"/>
      <c r="Q22" s="171"/>
      <c r="R22" s="171"/>
      <c r="S22" s="171"/>
      <c r="T22" s="172"/>
    </row>
    <row r="23" spans="2:20" x14ac:dyDescent="0.35">
      <c r="B23" s="182"/>
      <c r="C23" s="183"/>
      <c r="D23" s="183"/>
      <c r="E23" s="183"/>
      <c r="F23" s="183"/>
      <c r="G23" s="183"/>
      <c r="H23" s="183"/>
      <c r="I23" s="183"/>
      <c r="J23" s="184"/>
    </row>
    <row r="24" spans="2:20" x14ac:dyDescent="0.35">
      <c r="B24" s="182"/>
      <c r="C24" s="183"/>
      <c r="D24" s="183"/>
      <c r="E24" s="183"/>
      <c r="F24" s="183"/>
      <c r="G24" s="183"/>
      <c r="H24" s="183"/>
      <c r="I24" s="183"/>
      <c r="J24" s="184"/>
    </row>
    <row r="25" spans="2:20" x14ac:dyDescent="0.35">
      <c r="B25" s="182"/>
      <c r="C25" s="183"/>
      <c r="D25" s="183"/>
      <c r="E25" s="183"/>
      <c r="F25" s="183"/>
      <c r="G25" s="183"/>
      <c r="H25" s="183"/>
      <c r="I25" s="183"/>
      <c r="J25" s="184"/>
    </row>
    <row r="26" spans="2:20" x14ac:dyDescent="0.35">
      <c r="B26" s="182"/>
      <c r="C26" s="183"/>
      <c r="D26" s="183"/>
      <c r="E26" s="183"/>
      <c r="F26" s="183"/>
      <c r="G26" s="183"/>
      <c r="H26" s="183"/>
      <c r="I26" s="183"/>
      <c r="J26" s="184"/>
    </row>
    <row r="27" spans="2:20" x14ac:dyDescent="0.35">
      <c r="B27" s="182"/>
      <c r="C27" s="183"/>
      <c r="D27" s="183"/>
      <c r="E27" s="183"/>
      <c r="F27" s="183"/>
      <c r="G27" s="183"/>
      <c r="H27" s="183"/>
      <c r="I27" s="183"/>
      <c r="J27" s="184"/>
    </row>
    <row r="28" spans="2:20" x14ac:dyDescent="0.35">
      <c r="B28" s="182"/>
      <c r="C28" s="183"/>
      <c r="D28" s="183"/>
      <c r="E28" s="183"/>
      <c r="F28" s="183"/>
      <c r="G28" s="183"/>
      <c r="H28" s="183"/>
      <c r="I28" s="183"/>
      <c r="J28" s="184"/>
    </row>
    <row r="29" spans="2:20" x14ac:dyDescent="0.35">
      <c r="B29" s="182"/>
      <c r="C29" s="183"/>
      <c r="D29" s="183"/>
      <c r="E29" s="183"/>
      <c r="F29" s="183"/>
      <c r="G29" s="183"/>
      <c r="H29" s="183"/>
      <c r="I29" s="183"/>
      <c r="J29" s="184"/>
    </row>
    <row r="30" spans="2:20" x14ac:dyDescent="0.35">
      <c r="B30" s="182"/>
      <c r="C30" s="183"/>
      <c r="D30" s="183"/>
      <c r="E30" s="183"/>
      <c r="F30" s="183"/>
      <c r="G30" s="183"/>
      <c r="H30" s="183"/>
      <c r="I30" s="183"/>
      <c r="J30" s="184"/>
    </row>
    <row r="31" spans="2:20" x14ac:dyDescent="0.35">
      <c r="B31" s="182"/>
      <c r="C31" s="183"/>
      <c r="D31" s="183"/>
      <c r="E31" s="183"/>
      <c r="F31" s="183"/>
      <c r="G31" s="183"/>
      <c r="H31" s="183"/>
      <c r="I31" s="183"/>
      <c r="J31" s="184"/>
    </row>
    <row r="32" spans="2:20" x14ac:dyDescent="0.35">
      <c r="B32" s="182"/>
      <c r="C32" s="183"/>
      <c r="D32" s="183"/>
      <c r="E32" s="183"/>
      <c r="F32" s="183"/>
      <c r="G32" s="183"/>
      <c r="H32" s="183"/>
      <c r="I32" s="183"/>
      <c r="J32" s="184"/>
    </row>
    <row r="33" spans="2:10" x14ac:dyDescent="0.35">
      <c r="B33" s="182"/>
      <c r="C33" s="183"/>
      <c r="D33" s="183"/>
      <c r="E33" s="183"/>
      <c r="F33" s="183"/>
      <c r="G33" s="183"/>
      <c r="H33" s="183"/>
      <c r="I33" s="183"/>
      <c r="J33" s="184"/>
    </row>
    <row r="34" spans="2:10" x14ac:dyDescent="0.35">
      <c r="B34" s="182"/>
      <c r="C34" s="183"/>
      <c r="D34" s="183"/>
      <c r="E34" s="183"/>
      <c r="F34" s="183"/>
      <c r="G34" s="183"/>
      <c r="H34" s="183"/>
      <c r="I34" s="183"/>
      <c r="J34" s="184"/>
    </row>
    <row r="35" spans="2:10" x14ac:dyDescent="0.35">
      <c r="B35" s="182"/>
      <c r="C35" s="183"/>
      <c r="D35" s="183"/>
      <c r="E35" s="183"/>
      <c r="F35" s="183"/>
      <c r="G35" s="183"/>
      <c r="H35" s="183"/>
      <c r="I35" s="183"/>
      <c r="J35" s="184"/>
    </row>
    <row r="36" spans="2:10" x14ac:dyDescent="0.35">
      <c r="B36" s="182"/>
      <c r="C36" s="183"/>
      <c r="D36" s="183"/>
      <c r="E36" s="183"/>
      <c r="F36" s="183"/>
      <c r="G36" s="183"/>
      <c r="H36" s="183"/>
      <c r="I36" s="183"/>
      <c r="J36" s="184"/>
    </row>
    <row r="37" spans="2:10" x14ac:dyDescent="0.35">
      <c r="B37" s="182"/>
      <c r="C37" s="183"/>
      <c r="D37" s="183"/>
      <c r="E37" s="183"/>
      <c r="F37" s="183"/>
      <c r="G37" s="183"/>
      <c r="H37" s="183"/>
      <c r="I37" s="183"/>
      <c r="J37" s="184"/>
    </row>
    <row r="38" spans="2:10" x14ac:dyDescent="0.35">
      <c r="B38" s="182"/>
      <c r="C38" s="183"/>
      <c r="D38" s="183"/>
      <c r="E38" s="183"/>
      <c r="F38" s="183"/>
      <c r="G38" s="183"/>
      <c r="H38" s="183"/>
      <c r="I38" s="183"/>
      <c r="J38" s="184"/>
    </row>
    <row r="39" spans="2:10" x14ac:dyDescent="0.35">
      <c r="B39" s="182"/>
      <c r="C39" s="183"/>
      <c r="D39" s="183"/>
      <c r="E39" s="183"/>
      <c r="F39" s="183"/>
      <c r="G39" s="183"/>
      <c r="H39" s="183"/>
      <c r="I39" s="183"/>
      <c r="J39" s="184"/>
    </row>
    <row r="40" spans="2:10" x14ac:dyDescent="0.35">
      <c r="B40" s="182"/>
      <c r="C40" s="183"/>
      <c r="D40" s="183"/>
      <c r="E40" s="183"/>
      <c r="F40" s="183"/>
      <c r="G40" s="183"/>
      <c r="H40" s="183"/>
      <c r="I40" s="183"/>
      <c r="J40" s="184"/>
    </row>
    <row r="41" spans="2:10" ht="13.5" customHeight="1" x14ac:dyDescent="0.35">
      <c r="B41" s="185"/>
      <c r="C41" s="186"/>
      <c r="D41" s="186"/>
      <c r="E41" s="186"/>
      <c r="F41" s="186"/>
      <c r="G41" s="186"/>
      <c r="H41" s="186"/>
      <c r="I41" s="186"/>
      <c r="J41" s="187"/>
    </row>
    <row r="42" spans="2:10" x14ac:dyDescent="0.35">
      <c r="B42" s="189"/>
      <c r="C42" s="189"/>
      <c r="D42" s="189"/>
      <c r="E42" s="189"/>
      <c r="F42" s="189"/>
      <c r="G42" s="189"/>
      <c r="H42" s="189"/>
      <c r="I42" s="189"/>
      <c r="J42" s="189"/>
    </row>
  </sheetData>
  <mergeCells count="7">
    <mergeCell ref="B42:J42"/>
    <mergeCell ref="B1:J2"/>
    <mergeCell ref="K1:K22"/>
    <mergeCell ref="L1:T2"/>
    <mergeCell ref="B3:J41"/>
    <mergeCell ref="L3:T3"/>
    <mergeCell ref="L4:T2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EA5237-D6AA-4607-B390-B90DAFE0F51F}">
  <sheetPr codeName="Feuil4"/>
  <dimension ref="A1:D58"/>
  <sheetViews>
    <sheetView showGridLines="0" workbookViewId="0"/>
  </sheetViews>
  <sheetFormatPr baseColWidth="10" defaultColWidth="11.453125" defaultRowHeight="12.5" x14ac:dyDescent="0.25"/>
  <cols>
    <col min="1" max="1" width="92.26953125" style="4" bestFit="1" customWidth="1"/>
    <col min="2" max="2" width="52.26953125" style="4" bestFit="1" customWidth="1"/>
    <col min="3" max="3" width="34.7265625" style="4" customWidth="1"/>
    <col min="4" max="4" width="15.1796875" style="4" customWidth="1"/>
    <col min="5" max="16384" width="11.453125" style="4"/>
  </cols>
  <sheetData>
    <row r="1" spans="1:4" s="6" customFormat="1" ht="19.5" customHeight="1" x14ac:dyDescent="0.35">
      <c r="A1" s="6" t="s">
        <v>107</v>
      </c>
      <c r="B1" s="6" t="s">
        <v>14</v>
      </c>
      <c r="C1" s="6" t="s">
        <v>15</v>
      </c>
      <c r="D1" s="6" t="s">
        <v>108</v>
      </c>
    </row>
    <row r="2" spans="1:4" x14ac:dyDescent="0.25">
      <c r="A2" s="5" t="s">
        <v>109</v>
      </c>
      <c r="B2" s="5" t="s">
        <v>110</v>
      </c>
      <c r="C2" s="4" t="s">
        <v>111</v>
      </c>
      <c r="D2" s="4" t="s">
        <v>112</v>
      </c>
    </row>
    <row r="3" spans="1:4" x14ac:dyDescent="0.25">
      <c r="A3" s="5" t="s">
        <v>113</v>
      </c>
      <c r="B3" s="5" t="s">
        <v>114</v>
      </c>
      <c r="C3" s="4" t="s">
        <v>115</v>
      </c>
      <c r="D3" s="4" t="s">
        <v>116</v>
      </c>
    </row>
    <row r="4" spans="1:4" x14ac:dyDescent="0.25">
      <c r="A4" s="5" t="s">
        <v>117</v>
      </c>
      <c r="B4" s="5" t="s">
        <v>118</v>
      </c>
      <c r="C4" s="4" t="s">
        <v>119</v>
      </c>
      <c r="D4" s="4" t="s">
        <v>120</v>
      </c>
    </row>
    <row r="5" spans="1:4" x14ac:dyDescent="0.25">
      <c r="A5" s="5" t="s">
        <v>121</v>
      </c>
      <c r="B5" s="5" t="s">
        <v>122</v>
      </c>
      <c r="C5" s="4" t="s">
        <v>123</v>
      </c>
    </row>
    <row r="6" spans="1:4" x14ac:dyDescent="0.25">
      <c r="A6" s="5" t="s">
        <v>124</v>
      </c>
      <c r="B6" s="5" t="s">
        <v>125</v>
      </c>
      <c r="C6" s="4" t="s">
        <v>126</v>
      </c>
    </row>
    <row r="7" spans="1:4" x14ac:dyDescent="0.25">
      <c r="A7" s="5" t="s">
        <v>127</v>
      </c>
      <c r="B7" s="5" t="s">
        <v>128</v>
      </c>
      <c r="C7" s="4" t="s">
        <v>129</v>
      </c>
    </row>
    <row r="8" spans="1:4" x14ac:dyDescent="0.25">
      <c r="A8" s="5" t="s">
        <v>130</v>
      </c>
      <c r="B8" s="5" t="s">
        <v>131</v>
      </c>
      <c r="C8" s="4" t="s">
        <v>132</v>
      </c>
    </row>
    <row r="9" spans="1:4" x14ac:dyDescent="0.25">
      <c r="A9" s="5" t="s">
        <v>133</v>
      </c>
      <c r="B9" s="5" t="s">
        <v>134</v>
      </c>
      <c r="C9" s="4" t="s">
        <v>135</v>
      </c>
    </row>
    <row r="10" spans="1:4" x14ac:dyDescent="0.25">
      <c r="A10" s="5" t="s">
        <v>136</v>
      </c>
      <c r="B10" s="5" t="s">
        <v>137</v>
      </c>
      <c r="C10" s="4" t="s">
        <v>138</v>
      </c>
    </row>
    <row r="11" spans="1:4" x14ac:dyDescent="0.25">
      <c r="A11" s="5" t="s">
        <v>139</v>
      </c>
      <c r="B11" s="5" t="s">
        <v>140</v>
      </c>
      <c r="C11" s="4" t="s">
        <v>141</v>
      </c>
    </row>
    <row r="12" spans="1:4" x14ac:dyDescent="0.25">
      <c r="A12" s="5" t="s">
        <v>142</v>
      </c>
      <c r="B12" s="5" t="s">
        <v>143</v>
      </c>
      <c r="C12" s="4" t="s">
        <v>144</v>
      </c>
    </row>
    <row r="13" spans="1:4" x14ac:dyDescent="0.25">
      <c r="B13" s="5" t="s">
        <v>145</v>
      </c>
      <c r="C13" s="4" t="s">
        <v>146</v>
      </c>
    </row>
    <row r="14" spans="1:4" x14ac:dyDescent="0.25">
      <c r="A14" s="4" t="s">
        <v>147</v>
      </c>
      <c r="B14" s="5" t="s">
        <v>148</v>
      </c>
      <c r="C14" s="4" t="s">
        <v>149</v>
      </c>
    </row>
    <row r="15" spans="1:4" x14ac:dyDescent="0.25">
      <c r="B15" s="5" t="s">
        <v>150</v>
      </c>
      <c r="C15" s="4" t="s">
        <v>151</v>
      </c>
    </row>
    <row r="16" spans="1:4" x14ac:dyDescent="0.25">
      <c r="B16" s="5" t="s">
        <v>152</v>
      </c>
      <c r="C16" s="4" t="s">
        <v>153</v>
      </c>
    </row>
    <row r="17" spans="2:3" x14ac:dyDescent="0.25">
      <c r="B17" s="5" t="s">
        <v>154</v>
      </c>
      <c r="C17" s="4" t="s">
        <v>155</v>
      </c>
    </row>
    <row r="18" spans="2:3" x14ac:dyDescent="0.25">
      <c r="B18" s="5" t="s">
        <v>156</v>
      </c>
      <c r="C18" s="4" t="s">
        <v>157</v>
      </c>
    </row>
    <row r="19" spans="2:3" x14ac:dyDescent="0.25">
      <c r="B19" s="5" t="s">
        <v>158</v>
      </c>
      <c r="C19" s="4" t="s">
        <v>159</v>
      </c>
    </row>
    <row r="20" spans="2:3" x14ac:dyDescent="0.25">
      <c r="B20" s="5" t="s">
        <v>160</v>
      </c>
      <c r="C20" s="4" t="s">
        <v>161</v>
      </c>
    </row>
    <row r="21" spans="2:3" x14ac:dyDescent="0.25">
      <c r="B21" s="5" t="s">
        <v>162</v>
      </c>
      <c r="C21" s="4" t="s">
        <v>163</v>
      </c>
    </row>
    <row r="22" spans="2:3" x14ac:dyDescent="0.25">
      <c r="B22" s="5" t="s">
        <v>164</v>
      </c>
      <c r="C22" s="4" t="s">
        <v>165</v>
      </c>
    </row>
    <row r="23" spans="2:3" x14ac:dyDescent="0.25">
      <c r="B23" s="5" t="s">
        <v>166</v>
      </c>
      <c r="C23" s="4" t="s">
        <v>167</v>
      </c>
    </row>
    <row r="24" spans="2:3" x14ac:dyDescent="0.25">
      <c r="B24" s="5" t="s">
        <v>168</v>
      </c>
      <c r="C24" s="4" t="s">
        <v>169</v>
      </c>
    </row>
    <row r="25" spans="2:3" ht="14.5" x14ac:dyDescent="0.35">
      <c r="B25"/>
      <c r="C25" s="4" t="s">
        <v>170</v>
      </c>
    </row>
    <row r="26" spans="2:3" ht="14.5" x14ac:dyDescent="0.35">
      <c r="B26"/>
      <c r="C26" s="4" t="s">
        <v>171</v>
      </c>
    </row>
    <row r="27" spans="2:3" ht="14.5" x14ac:dyDescent="0.35">
      <c r="B27"/>
      <c r="C27" s="4" t="s">
        <v>172</v>
      </c>
    </row>
    <row r="28" spans="2:3" ht="14.5" x14ac:dyDescent="0.35">
      <c r="B28"/>
      <c r="C28" s="4" t="s">
        <v>173</v>
      </c>
    </row>
    <row r="29" spans="2:3" x14ac:dyDescent="0.25">
      <c r="C29" s="4" t="s">
        <v>174</v>
      </c>
    </row>
    <row r="30" spans="2:3" x14ac:dyDescent="0.25">
      <c r="B30" s="4" t="s">
        <v>147</v>
      </c>
      <c r="C30" s="4" t="s">
        <v>175</v>
      </c>
    </row>
    <row r="31" spans="2:3" x14ac:dyDescent="0.25">
      <c r="C31" s="4" t="s">
        <v>176</v>
      </c>
    </row>
    <row r="32" spans="2:3" x14ac:dyDescent="0.25">
      <c r="C32" s="4" t="s">
        <v>177</v>
      </c>
    </row>
    <row r="33" spans="3:3" x14ac:dyDescent="0.25">
      <c r="C33" s="4" t="s">
        <v>178</v>
      </c>
    </row>
    <row r="34" spans="3:3" x14ac:dyDescent="0.25">
      <c r="C34" s="4" t="s">
        <v>179</v>
      </c>
    </row>
    <row r="35" spans="3:3" x14ac:dyDescent="0.25">
      <c r="C35" s="4" t="s">
        <v>180</v>
      </c>
    </row>
    <row r="36" spans="3:3" x14ac:dyDescent="0.25">
      <c r="C36" s="4" t="s">
        <v>181</v>
      </c>
    </row>
    <row r="37" spans="3:3" x14ac:dyDescent="0.25">
      <c r="C37" s="4" t="s">
        <v>182</v>
      </c>
    </row>
    <row r="38" spans="3:3" x14ac:dyDescent="0.25">
      <c r="C38" s="4" t="s">
        <v>183</v>
      </c>
    </row>
    <row r="39" spans="3:3" x14ac:dyDescent="0.25">
      <c r="C39" s="4" t="s">
        <v>184</v>
      </c>
    </row>
    <row r="40" spans="3:3" x14ac:dyDescent="0.25">
      <c r="C40" s="4" t="s">
        <v>185</v>
      </c>
    </row>
    <row r="41" spans="3:3" x14ac:dyDescent="0.25">
      <c r="C41" s="4" t="s">
        <v>186</v>
      </c>
    </row>
    <row r="42" spans="3:3" x14ac:dyDescent="0.25">
      <c r="C42" s="4" t="s">
        <v>187</v>
      </c>
    </row>
    <row r="43" spans="3:3" x14ac:dyDescent="0.25">
      <c r="C43" s="4" t="s">
        <v>188</v>
      </c>
    </row>
    <row r="44" spans="3:3" x14ac:dyDescent="0.25">
      <c r="C44" s="4" t="s">
        <v>189</v>
      </c>
    </row>
    <row r="45" spans="3:3" x14ac:dyDescent="0.25">
      <c r="C45" s="4" t="s">
        <v>190</v>
      </c>
    </row>
    <row r="46" spans="3:3" x14ac:dyDescent="0.25">
      <c r="C46" s="4" t="s">
        <v>191</v>
      </c>
    </row>
    <row r="47" spans="3:3" x14ac:dyDescent="0.25">
      <c r="C47" s="4" t="s">
        <v>192</v>
      </c>
    </row>
    <row r="48" spans="3:3" x14ac:dyDescent="0.25">
      <c r="C48" s="4" t="s">
        <v>193</v>
      </c>
    </row>
    <row r="49" spans="3:3" x14ac:dyDescent="0.25">
      <c r="C49" s="4" t="s">
        <v>194</v>
      </c>
    </row>
    <row r="50" spans="3:3" x14ac:dyDescent="0.25">
      <c r="C50" s="4" t="s">
        <v>195</v>
      </c>
    </row>
    <row r="51" spans="3:3" x14ac:dyDescent="0.25">
      <c r="C51" s="4" t="s">
        <v>196</v>
      </c>
    </row>
    <row r="52" spans="3:3" x14ac:dyDescent="0.25">
      <c r="C52" s="4" t="s">
        <v>197</v>
      </c>
    </row>
    <row r="53" spans="3:3" x14ac:dyDescent="0.25">
      <c r="C53" s="4" t="s">
        <v>198</v>
      </c>
    </row>
    <row r="54" spans="3:3" x14ac:dyDescent="0.25">
      <c r="C54" s="4" t="s">
        <v>199</v>
      </c>
    </row>
    <row r="55" spans="3:3" x14ac:dyDescent="0.25">
      <c r="C55" s="4" t="s">
        <v>200</v>
      </c>
    </row>
    <row r="56" spans="3:3" x14ac:dyDescent="0.25">
      <c r="C56" s="4" t="s">
        <v>201</v>
      </c>
    </row>
    <row r="58" spans="3:3" x14ac:dyDescent="0.25">
      <c r="C58" s="4" t="s">
        <v>147</v>
      </c>
    </row>
  </sheetData>
  <sortState ref="B36:B55">
    <sortCondition ref="B36"/>
  </sortState>
  <pageMargins left="0.7" right="0.7" top="0.75" bottom="0.75" header="0.3" footer="0.3"/>
  <pageSetup paperSize="9" orientation="portrait" horizontalDpi="300" verticalDpi="300" r:id="rId1"/>
  <tableParts count="4">
    <tablePart r:id="rId2"/>
    <tablePart r:id="rId3"/>
    <tablePart r:id="rId4"/>
    <tablePart r:id="rId5"/>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160823-0AF0-4D67-95EB-9B497575A79E}">
  <sheetPr codeName="Feuil5"/>
  <dimension ref="A1:Q13"/>
  <sheetViews>
    <sheetView showGridLines="0" workbookViewId="0">
      <selection activeCell="A3" sqref="A3:Q5"/>
    </sheetView>
  </sheetViews>
  <sheetFormatPr baseColWidth="10" defaultColWidth="10.81640625" defaultRowHeight="12.75" customHeight="1" x14ac:dyDescent="0.25"/>
  <cols>
    <col min="1" max="1" width="26.54296875" style="4" customWidth="1"/>
    <col min="2" max="2" width="10.81640625" style="4"/>
    <col min="3" max="3" width="16.1796875" style="4" customWidth="1"/>
    <col min="4" max="4" width="16.54296875" style="4" customWidth="1"/>
    <col min="5" max="5" width="17.1796875" style="4" customWidth="1"/>
    <col min="6" max="6" width="17.54296875" style="4" customWidth="1"/>
    <col min="7" max="7" width="29" style="4" customWidth="1"/>
    <col min="8" max="8" width="32.1796875" style="4" customWidth="1"/>
    <col min="9" max="9" width="36" style="4" customWidth="1"/>
    <col min="10" max="16" width="7.54296875" style="4" customWidth="1"/>
    <col min="17" max="17" width="19.453125" style="4" customWidth="1"/>
    <col min="18" max="16384" width="10.81640625" style="4"/>
  </cols>
  <sheetData>
    <row r="1" spans="1:17" ht="43" customHeight="1" x14ac:dyDescent="0.25">
      <c r="A1" s="11" t="s">
        <v>108</v>
      </c>
      <c r="B1" s="10"/>
      <c r="C1" s="10"/>
      <c r="D1" s="10"/>
      <c r="E1" s="10"/>
      <c r="F1" s="10"/>
      <c r="G1" s="10"/>
      <c r="H1" s="10"/>
      <c r="I1" s="10"/>
      <c r="J1" s="10"/>
      <c r="K1" s="10"/>
      <c r="L1" s="10"/>
      <c r="M1" s="10"/>
      <c r="N1" s="10"/>
      <c r="O1" s="10"/>
      <c r="P1" s="10"/>
      <c r="Q1" s="10"/>
    </row>
    <row r="2" spans="1:17" s="6" customFormat="1" ht="25" customHeight="1" x14ac:dyDescent="0.35">
      <c r="A2" s="12" t="s">
        <v>202</v>
      </c>
      <c r="B2" s="12" t="s">
        <v>8</v>
      </c>
      <c r="C2" s="12" t="s">
        <v>11</v>
      </c>
      <c r="D2" s="12" t="s">
        <v>14</v>
      </c>
      <c r="E2" s="12" t="s">
        <v>203</v>
      </c>
      <c r="F2" s="12" t="s">
        <v>16</v>
      </c>
      <c r="G2" s="12" t="s">
        <v>9</v>
      </c>
      <c r="H2" s="12" t="s">
        <v>12</v>
      </c>
      <c r="I2" s="12" t="s">
        <v>15</v>
      </c>
      <c r="J2" s="12">
        <v>1</v>
      </c>
      <c r="K2" s="12">
        <v>2</v>
      </c>
      <c r="L2" s="12">
        <v>3</v>
      </c>
      <c r="M2" s="12">
        <v>4</v>
      </c>
      <c r="N2" s="12">
        <v>5</v>
      </c>
      <c r="O2" s="12">
        <v>6</v>
      </c>
      <c r="P2" s="12">
        <v>7</v>
      </c>
      <c r="Q2" s="12" t="s">
        <v>204</v>
      </c>
    </row>
    <row r="3" spans="1:17" s="6" customFormat="1" ht="25" customHeight="1" x14ac:dyDescent="0.35">
      <c r="A3" s="13" t="s">
        <v>2</v>
      </c>
      <c r="B3" s="13">
        <f>'Audit de dossiers'!C2</f>
        <v>0</v>
      </c>
      <c r="C3" s="13">
        <f>'Audit de dossiers'!C3</f>
        <v>0</v>
      </c>
      <c r="D3" s="13">
        <f>'Audit de dossiers'!C4</f>
        <v>0</v>
      </c>
      <c r="E3" s="14">
        <f>'Audit de dossiers'!G5</f>
        <v>0</v>
      </c>
      <c r="F3" s="13">
        <f>'Audit de dossiers'!C5</f>
        <v>0</v>
      </c>
      <c r="G3" s="13">
        <f>'Audit de dossiers'!G2</f>
        <v>0</v>
      </c>
      <c r="H3" s="13">
        <f>'Audit de dossiers'!G3</f>
        <v>0</v>
      </c>
      <c r="I3" s="13">
        <f>'Audit de dossiers'!G4</f>
        <v>0</v>
      </c>
      <c r="J3" s="15" t="str">
        <f>'Audit de dossiers'!J8</f>
        <v/>
      </c>
      <c r="K3" s="15" t="str">
        <f>'Audit de dossiers'!J9</f>
        <v/>
      </c>
      <c r="L3" s="15" t="str">
        <f>'Audit de dossiers'!J10</f>
        <v/>
      </c>
      <c r="M3" s="15" t="str">
        <f>'Audit de dossiers'!J11</f>
        <v/>
      </c>
      <c r="N3" s="15" t="str">
        <f>'Audit de dossiers'!J12</f>
        <v/>
      </c>
      <c r="O3" s="15" t="str">
        <f>'Audit de dossiers'!J13</f>
        <v/>
      </c>
      <c r="P3" s="15" t="str">
        <f>'Audit de dossiers'!J14</f>
        <v/>
      </c>
      <c r="Q3" s="15" t="str">
        <f>'Audit de dossiers'!J15</f>
        <v/>
      </c>
    </row>
    <row r="4" spans="1:17" s="6" customFormat="1" ht="25" customHeight="1" x14ac:dyDescent="0.35">
      <c r="A4" s="13" t="s">
        <v>205</v>
      </c>
      <c r="B4" s="13">
        <f>'Marche qualité Usager'!C2</f>
        <v>0</v>
      </c>
      <c r="C4" s="13">
        <f>'Marche qualité Usager'!C3</f>
        <v>0</v>
      </c>
      <c r="D4" s="13">
        <f>'Marche qualité Usager'!C4</f>
        <v>0</v>
      </c>
      <c r="E4" s="14">
        <f>'Marche qualité Usager'!G5</f>
        <v>0</v>
      </c>
      <c r="F4" s="13">
        <f>'Marche qualité Usager'!C5</f>
        <v>0</v>
      </c>
      <c r="G4" s="13">
        <f>'Marche qualité Usager'!G2</f>
        <v>0</v>
      </c>
      <c r="H4" s="13">
        <f>'Marche qualité Usager'!G3</f>
        <v>0</v>
      </c>
      <c r="I4" s="13">
        <f>'Marche qualité Usager'!G4</f>
        <v>0</v>
      </c>
      <c r="J4" s="15" t="e">
        <f>'Marche qualité Usager'!MarcheQualite_Conformite1</f>
        <v>#NAME?</v>
      </c>
      <c r="K4" s="15" t="e">
        <f>'Marche qualité Usager'!MarcheQualite_Conformite2</f>
        <v>#NAME?</v>
      </c>
      <c r="L4" s="15" t="e">
        <f>'Marche qualité Usager'!MarcheQualite_Conformite3</f>
        <v>#NAME?</v>
      </c>
      <c r="M4" s="15" t="e">
        <f>'Marche qualité Usager'!MarcheQualite_Conformite4</f>
        <v>#NAME?</v>
      </c>
      <c r="N4" s="15" t="e">
        <f>'Marche qualité Usager'!MarcheQualite_Conformite5</f>
        <v>#NAME?</v>
      </c>
      <c r="O4" s="15" t="e">
        <f>'Marche qualité Usager'!MarcheQualite_Conformite6</f>
        <v>#NAME?</v>
      </c>
      <c r="P4" s="15" t="e">
        <f>'Marche qualité Usager'!MarcheQualite_Conformite7</f>
        <v>#NAME?</v>
      </c>
      <c r="Q4" s="15" t="str">
        <f>[0]!MarcheQualite_ConformiteTotal</f>
        <v/>
      </c>
    </row>
    <row r="5" spans="1:17" s="6" customFormat="1" ht="25" customHeight="1" x14ac:dyDescent="0.35">
      <c r="A5" s="13" t="s">
        <v>206</v>
      </c>
      <c r="B5" s="13">
        <f>'Marche qualité Intervenants'!C2</f>
        <v>0</v>
      </c>
      <c r="C5" s="13">
        <f>'Marche qualité Intervenants'!C3</f>
        <v>0</v>
      </c>
      <c r="D5" s="13">
        <f>'Marche qualité Intervenants'!C4</f>
        <v>0</v>
      </c>
      <c r="E5" s="14">
        <f>'Marche qualité Intervenants'!G5</f>
        <v>0</v>
      </c>
      <c r="F5" s="13">
        <f>'Marche qualité Intervenants'!C5</f>
        <v>0</v>
      </c>
      <c r="G5" s="13">
        <f>'Marche qualité Intervenants'!G2</f>
        <v>0</v>
      </c>
      <c r="H5" s="13">
        <f>'Marche qualité Intervenants'!G3</f>
        <v>0</v>
      </c>
      <c r="I5" s="13">
        <f>'Marche qualité Intervenants'!G4</f>
        <v>0</v>
      </c>
      <c r="J5" s="15" t="str">
        <f>'Marche qualité Intervenants'!J8</f>
        <v/>
      </c>
      <c r="K5" s="15" t="e">
        <f>'Marche qualité Intervenants'!#REF!</f>
        <v>#REF!</v>
      </c>
      <c r="L5" s="15" t="str">
        <f>'Marche qualité Intervenants'!J10</f>
        <v/>
      </c>
      <c r="M5" s="15" t="str">
        <f>'Marche qualité Intervenants'!J11</f>
        <v/>
      </c>
      <c r="N5" s="15" t="str">
        <f>'Marche qualité Intervenants'!J12</f>
        <v/>
      </c>
      <c r="O5" s="15" t="str">
        <f>'Marche qualité Intervenants'!J13</f>
        <v/>
      </c>
      <c r="P5" s="15" t="e">
        <f>'Marche qualité Intervenants'!#REF!</f>
        <v>#REF!</v>
      </c>
      <c r="Q5" s="15" t="str">
        <f>[0]!MarcheQualite_ConformiteTotal</f>
        <v/>
      </c>
    </row>
    <row r="7" spans="1:17" ht="12.75" customHeight="1" x14ac:dyDescent="0.25">
      <c r="A7" s="64" t="s">
        <v>207</v>
      </c>
    </row>
    <row r="8" spans="1:17" ht="12.75" customHeight="1" x14ac:dyDescent="0.25">
      <c r="A8" s="65" t="s">
        <v>208</v>
      </c>
    </row>
    <row r="9" spans="1:17" ht="12.75" customHeight="1" x14ac:dyDescent="0.3">
      <c r="A9" s="65" t="s">
        <v>209</v>
      </c>
    </row>
    <row r="10" spans="1:17" ht="12.75" customHeight="1" x14ac:dyDescent="0.25">
      <c r="A10" s="65" t="s">
        <v>210</v>
      </c>
    </row>
    <row r="11" spans="1:17" ht="12.75" customHeight="1" x14ac:dyDescent="0.25">
      <c r="A11" s="65" t="s">
        <v>211</v>
      </c>
    </row>
    <row r="12" spans="1:17" ht="12.75" customHeight="1" x14ac:dyDescent="0.25">
      <c r="A12" s="65" t="s">
        <v>212</v>
      </c>
    </row>
    <row r="13" spans="1:17" ht="12.75" customHeight="1" x14ac:dyDescent="0.3">
      <c r="A13" s="65" t="s">
        <v>213</v>
      </c>
    </row>
  </sheetData>
  <pageMargins left="0.7" right="0.7" top="0.75" bottom="0.75" header="0.3" footer="0.3"/>
  <pageSetup paperSize="9"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2B9AEA9B8253848A76E7AF3E2289363" ma:contentTypeVersion="23" ma:contentTypeDescription="Create a new document." ma:contentTypeScope="" ma:versionID="69bb1e325120304abe44f1049b7153e2">
  <xsd:schema xmlns:xsd="http://www.w3.org/2001/XMLSchema" xmlns:xs="http://www.w3.org/2001/XMLSchema" xmlns:p="http://schemas.microsoft.com/office/2006/metadata/properties" xmlns:ns2="6d5c9865-68df-4181-8e3f-1d97c81724ca" xmlns:ns3="0e598671-6097-4e2d-acfd-55176cc149c9" targetNamespace="http://schemas.microsoft.com/office/2006/metadata/properties" ma:root="true" ma:fieldsID="585db57dd254782a1c33a8f433ed4e3f" ns2:_="" ns3:_="">
    <xsd:import namespace="6d5c9865-68df-4181-8e3f-1d97c81724ca"/>
    <xsd:import namespace="0e598671-6097-4e2d-acfd-55176cc149c9"/>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Commentaire" minOccurs="0"/>
                <xsd:element ref="ns2:MediaServiceAutoTags" minOccurs="0"/>
                <xsd:element ref="ns2:MediaServiceGenerationTime" minOccurs="0"/>
                <xsd:element ref="ns2:MediaServiceEventHashCode" minOccurs="0"/>
                <xsd:element ref="ns2:MediaServiceOCR" minOccurs="0"/>
                <xsd:element ref="ns2:MediaServiceDateTaken" minOccurs="0"/>
                <xsd:element ref="ns2:Assign_x00e9__x00e0_" minOccurs="0"/>
                <xsd:element ref="ns2:MediaLengthInSeconds" minOccurs="0"/>
                <xsd:element ref="ns2:Noregistre" minOccurs="0"/>
                <xsd:element ref="ns2:NoDRT" minOccurs="0"/>
                <xsd:element ref="ns2:MediaServiceLocation" minOccurs="0"/>
                <xsd:element ref="ns2:_Flow_SignoffStatus"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d5c9865-68df-4181-8e3f-1d97c81724c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Commentaire" ma:index="14" nillable="true" ma:displayName="Commentaire" ma:description="Projet de loi no 11&#10;Loi visant à augmenter l’offre de&#10;services de première ligne par les&#10;médecins omnipraticiens et à&#10;améliorer la gestion de cette offre" ma:format="Dropdown" ma:internalName="Commentaire">
      <xsd:simpleType>
        <xsd:restriction base="dms:Note">
          <xsd:maxLength value="255"/>
        </xsd:restriction>
      </xsd:simpleType>
    </xsd:element>
    <xsd:element name="MediaServiceAutoTags" ma:index="15" nillable="true" ma:displayName="Tags" ma:internalName="MediaServiceAutoTag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DateTaken" ma:index="19" nillable="true" ma:displayName="MediaServiceDateTaken" ma:hidden="true" ma:internalName="MediaServiceDateTaken" ma:readOnly="true">
      <xsd:simpleType>
        <xsd:restriction base="dms:Text"/>
      </xsd:simpleType>
    </xsd:element>
    <xsd:element name="Assign_x00e9__x00e0_" ma:index="20" nillable="true" ma:displayName="Assigné à" ma:format="Dropdown" ma:list="UserInfo" ma:SharePointGroup="0" ma:internalName="Assign_x00e9__x00e0_">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LengthInSeconds" ma:index="21" nillable="true" ma:displayName="Length (seconds)" ma:internalName="MediaLengthInSeconds" ma:readOnly="true">
      <xsd:simpleType>
        <xsd:restriction base="dms:Unknown"/>
      </xsd:simpleType>
    </xsd:element>
    <xsd:element name="Noregistre" ma:index="22" nillable="true" ma:displayName="No registre" ma:description="Numéro du projet dans le Registre des demandes de projets (Smartsheet)" ma:internalName="Noregistre">
      <xsd:simpleType>
        <xsd:restriction base="dms:Text">
          <xsd:maxLength value="255"/>
        </xsd:restriction>
      </xsd:simpleType>
    </xsd:element>
    <xsd:element name="NoDRT" ma:index="23" nillable="true" ma:displayName="No DRT" ma:description="Numéro de projet de la DRT" ma:format="Dropdown" ma:internalName="NoDRT">
      <xsd:simpleType>
        <xsd:restriction base="dms:Text">
          <xsd:maxLength value="255"/>
        </xsd:restriction>
      </xsd:simpleType>
    </xsd:element>
    <xsd:element name="MediaServiceLocation" ma:index="24" nillable="true" ma:displayName="Location" ma:internalName="MediaServiceLocation" ma:readOnly="true">
      <xsd:simpleType>
        <xsd:restriction base="dms:Text"/>
      </xsd:simpleType>
    </xsd:element>
    <xsd:element name="_Flow_SignoffStatus" ma:index="25" nillable="true" ma:displayName="Sign-off status" ma:internalName="Sign_x002d_off_x0020_status">
      <xsd:simpleType>
        <xsd:restriction base="dms:Text"/>
      </xsd:simpleType>
    </xsd:element>
    <xsd:element name="lcf76f155ced4ddcb4097134ff3c332f" ma:index="27" nillable="true" ma:taxonomy="true" ma:internalName="lcf76f155ced4ddcb4097134ff3c332f" ma:taxonomyFieldName="MediaServiceImageTags" ma:displayName="Image Tags" ma:readOnly="false" ma:fieldId="{5cf76f15-5ced-4ddc-b409-7134ff3c332f}" ma:taxonomyMulti="true" ma:sspId="20125e5a-fbbd-4a39-926c-a359310fd25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9"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e598671-6097-4e2d-acfd-55176cc149c9"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8" nillable="true" ma:displayName="Taxonomy Catch All Column" ma:hidden="true" ma:list="{ee48c52b-5dce-4eff-96f9-5ed2b4ce3cd3}" ma:internalName="TaxCatchAll" ma:showField="CatchAllData" ma:web="0e598671-6097-4e2d-acfd-55176cc149c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Noregistre xmlns="6d5c9865-68df-4181-8e3f-1d97c81724ca" xsi:nil="true"/>
    <NoDRT xmlns="6d5c9865-68df-4181-8e3f-1d97c81724ca" xsi:nil="true"/>
    <Commentaire xmlns="6d5c9865-68df-4181-8e3f-1d97c81724ca" xsi:nil="true"/>
    <Assign_x00e9__x00e0_ xmlns="6d5c9865-68df-4181-8e3f-1d97c81724ca">
      <UserInfo>
        <DisplayName/>
        <AccountId xsi:nil="true"/>
        <AccountType/>
      </UserInfo>
    </Assign_x00e9__x00e0_>
    <_Flow_SignoffStatus xmlns="6d5c9865-68df-4181-8e3f-1d97c81724ca" xsi:nil="true"/>
    <lcf76f155ced4ddcb4097134ff3c332f xmlns="6d5c9865-68df-4181-8e3f-1d97c81724ca">
      <Terms xmlns="http://schemas.microsoft.com/office/infopath/2007/PartnerControls"/>
    </lcf76f155ced4ddcb4097134ff3c332f>
    <TaxCatchAll xmlns="0e598671-6097-4e2d-acfd-55176cc149c9" xsi:nil="true"/>
    <SharedWithUsers xmlns="0e598671-6097-4e2d-acfd-55176cc149c9">
      <UserInfo>
        <DisplayName>Sabrina Primiano (CIUSSS EMTL)</DisplayName>
        <AccountId>56</AccountId>
        <AccountType/>
      </UserInfo>
      <UserInfo>
        <DisplayName>Marcela Fuentes Aguilar (CIUSSS EMTL)</DisplayName>
        <AccountId>2259</AccountId>
        <AccountType/>
      </UserInfo>
    </SharedWithUsers>
  </documentManagement>
</p:properties>
</file>

<file path=customXml/itemProps1.xml><?xml version="1.0" encoding="utf-8"?>
<ds:datastoreItem xmlns:ds="http://schemas.openxmlformats.org/officeDocument/2006/customXml" ds:itemID="{CCB3600D-5E9E-4F0D-867A-F8A2D15804B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d5c9865-68df-4181-8e3f-1d97c81724ca"/>
    <ds:schemaRef ds:uri="0e598671-6097-4e2d-acfd-55176cc149c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C028B97-12FA-4F74-9F9B-B435498EC37B}">
  <ds:schemaRefs>
    <ds:schemaRef ds:uri="http://schemas.microsoft.com/sharepoint/v3/contenttype/forms"/>
  </ds:schemaRefs>
</ds:datastoreItem>
</file>

<file path=customXml/itemProps3.xml><?xml version="1.0" encoding="utf-8"?>
<ds:datastoreItem xmlns:ds="http://schemas.openxmlformats.org/officeDocument/2006/customXml" ds:itemID="{10259EBA-019D-4DFC-B9FA-5150BCD529BB}">
  <ds:schemaRefs>
    <ds:schemaRef ds:uri="0e598671-6097-4e2d-acfd-55176cc149c9"/>
    <ds:schemaRef ds:uri="http://schemas.microsoft.com/office/2006/metadata/properties"/>
    <ds:schemaRef ds:uri="http://purl.org/dc/terms/"/>
    <ds:schemaRef ds:uri="http://schemas.openxmlformats.org/package/2006/metadata/core-properties"/>
    <ds:schemaRef ds:uri="http://purl.org/dc/elements/1.1/"/>
    <ds:schemaRef ds:uri="http://schemas.microsoft.com/office/infopath/2007/PartnerControls"/>
    <ds:schemaRef ds:uri="http://schemas.microsoft.com/office/2006/documentManagement/types"/>
    <ds:schemaRef ds:uri="6d5c9865-68df-4181-8e3f-1d97c81724ca"/>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9</vt:i4>
      </vt:variant>
      <vt:variant>
        <vt:lpstr>Plages nommées</vt:lpstr>
      </vt:variant>
      <vt:variant>
        <vt:i4>17</vt:i4>
      </vt:variant>
    </vt:vector>
  </HeadingPairs>
  <TitlesOfParts>
    <vt:vector size="26" baseType="lpstr">
      <vt:lpstr>Instructions</vt:lpstr>
      <vt:lpstr>Audit de dossiers</vt:lpstr>
      <vt:lpstr>Marche qualité Usager</vt:lpstr>
      <vt:lpstr>Marche qualité Intervenants</vt:lpstr>
      <vt:lpstr>Instruction 1</vt:lpstr>
      <vt:lpstr>Instruction 2</vt:lpstr>
      <vt:lpstr>Instruction 3</vt:lpstr>
      <vt:lpstr>Listes</vt:lpstr>
      <vt:lpstr>Réservé à la télésanté</vt:lpstr>
      <vt:lpstr>AuditDossier_ConformiteTotal</vt:lpstr>
      <vt:lpstr>AuditDossier_NiveauIntervention_0_54</vt:lpstr>
      <vt:lpstr>AuditDossier_NiveauIntervention_55_69</vt:lpstr>
      <vt:lpstr>AuditDossier_NiveauIntervention_70_85</vt:lpstr>
      <vt:lpstr>AuditDossier_NiveauIntervention_86_100</vt:lpstr>
      <vt:lpstr>MarcheQualite_ConformiteTotal</vt:lpstr>
      <vt:lpstr>'Marche qualité Intervenants'!MarcheQualite_NiveauIntervention_0_54</vt:lpstr>
      <vt:lpstr>'Marche qualité Usager'!MarcheQualite_NiveauIntervention_0_54</vt:lpstr>
      <vt:lpstr>'Marche qualité Intervenants'!MarcheQualite_NiveauIntervention_55_69</vt:lpstr>
      <vt:lpstr>'Marche qualité Usager'!MarcheQualite_NiveauIntervention_55_69</vt:lpstr>
      <vt:lpstr>'Marche qualité Intervenants'!MarcheQualite_NiveauIntervention_70_85</vt:lpstr>
      <vt:lpstr>'Marche qualité Usager'!MarcheQualite_NiveauIntervention_70_85</vt:lpstr>
      <vt:lpstr>'Marche qualité Intervenants'!MarcheQualite_NiveauIntervention_86_100</vt:lpstr>
      <vt:lpstr>'Marche qualité Usager'!MarcheQualite_NiveauIntervention_86_100</vt:lpstr>
      <vt:lpstr>'Audit de dossiers'!Zone_d_impression</vt:lpstr>
      <vt:lpstr>'Marche qualité Intervenants'!Zone_d_impression</vt:lpstr>
      <vt:lpstr>'Marche qualité Usager'!Zone_d_impression</vt:lpstr>
    </vt:vector>
  </TitlesOfParts>
  <Manager/>
  <Company>Hôpital Maisonneuve-Rosemont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Sabrina Primiano</dc:creator>
  <cp:keywords/>
  <dc:description/>
  <cp:lastModifiedBy>Marie-Solange César Rosemond (CIUSSS EMTL)</cp:lastModifiedBy>
  <cp:revision/>
  <dcterms:created xsi:type="dcterms:W3CDTF">2020-06-03T14:23:07Z</dcterms:created>
  <dcterms:modified xsi:type="dcterms:W3CDTF">2024-10-22T13:23:47Z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0x01010092B9AEA9B8253848A76E7AF3E2289363</vt:lpwstr>
  </property>
  <property fmtid="{D5CDD505-2E9C-101B-9397-08002B2CF9AE}" pid="3" name="MSIP_Label_6a7d8d5d-78e2-4a62-9fcd-016eb5e4c57c_Enabled">
    <vt:lpwstr>true</vt:lpwstr>
  </property>
  <property fmtid="{D5CDD505-2E9C-101B-9397-08002B2CF9AE}" pid="4" name="MSIP_Label_6a7d8d5d-78e2-4a62-9fcd-016eb5e4c57c_SetDate">
    <vt:lpwstr>2022-04-14T14:52:24Z</vt:lpwstr>
  </property>
  <property fmtid="{D5CDD505-2E9C-101B-9397-08002B2CF9AE}" pid="5" name="MSIP_Label_6a7d8d5d-78e2-4a62-9fcd-016eb5e4c57c_Method">
    <vt:lpwstr>Standard</vt:lpwstr>
  </property>
  <property fmtid="{D5CDD505-2E9C-101B-9397-08002B2CF9AE}" pid="6" name="MSIP_Label_6a7d8d5d-78e2-4a62-9fcd-016eb5e4c57c_Name">
    <vt:lpwstr>Général</vt:lpwstr>
  </property>
  <property fmtid="{D5CDD505-2E9C-101B-9397-08002B2CF9AE}" pid="7" name="MSIP_Label_6a7d8d5d-78e2-4a62-9fcd-016eb5e4c57c_SiteId">
    <vt:lpwstr>06e1fe28-5f8b-4075-bf6c-ae24be1a7992</vt:lpwstr>
  </property>
  <property fmtid="{D5CDD505-2E9C-101B-9397-08002B2CF9AE}" pid="8" name="MSIP_Label_6a7d8d5d-78e2-4a62-9fcd-016eb5e4c57c_ActionId">
    <vt:lpwstr>004e9ee7-7788-4676-b5e1-8ba212a8a81b</vt:lpwstr>
  </property>
  <property fmtid="{D5CDD505-2E9C-101B-9397-08002B2CF9AE}" pid="9" name="MSIP_Label_6a7d8d5d-78e2-4a62-9fcd-016eb5e4c57c_ContentBits">
    <vt:lpwstr>0</vt:lpwstr>
  </property>
  <property fmtid="{D5CDD505-2E9C-101B-9397-08002B2CF9AE}" pid="10" name="MediaServiceImageTags">
    <vt:lpwstr/>
  </property>
</Properties>
</file>