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documenttasks/documenttask2.xml" ContentType="application/vnd.ms-excel.documenttask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autoCompressPictures="0" defaultThemeVersion="124226"/>
  <mc:AlternateContent xmlns:mc="http://schemas.openxmlformats.org/markup-compatibility/2006">
    <mc:Choice Requires="x15">
      <x15ac:absPath xmlns:x15ac="http://schemas.microsoft.com/office/spreadsheetml/2010/11/ac" url="C:\Users\t2-robp5\Downloads\"/>
    </mc:Choice>
  </mc:AlternateContent>
  <xr:revisionPtr revIDLastSave="0" documentId="13_ncr:1_{7EF8EBF1-FD62-46B4-BE2A-98D4BDC8D7DF}" xr6:coauthVersionLast="36" xr6:coauthVersionMax="47" xr10:uidLastSave="{00000000-0000-0000-0000-000000000000}"/>
  <bookViews>
    <workbookView xWindow="-105" yWindow="-105" windowWidth="23250" windowHeight="12450" tabRatio="738" xr2:uid="{00000000-000D-0000-FFFF-FFFF00000000}"/>
  </bookViews>
  <sheets>
    <sheet name="2023-2024" sheetId="22" r:id="rId1"/>
    <sheet name="Listes déroulantes" sheetId="12" state="hidden" r:id="rId2"/>
    <sheet name="2021-2022 (2022-07-08)" sheetId="18" state="hidden" r:id="rId3"/>
    <sheet name="2021-2022 (2022-03-07)" sheetId="17" state="hidden" r:id="rId4"/>
    <sheet name="2021-2022 (2022-03-04)" sheetId="15" state="hidden" r:id="rId5"/>
    <sheet name="2021-2022 (2022-01-14)" sheetId="13" state="hidden" r:id="rId6"/>
    <sheet name="2021-2022 (2021-12-17)" sheetId="10" state="hidden" r:id="rId7"/>
    <sheet name="2021-2022 (2022-03-04) Backup" sheetId="16" state="hidden" r:id="rId8"/>
    <sheet name="SECTION 1_Cadre de référence" sheetId="7" state="hidden" r:id="rId9"/>
    <sheet name="SECTION 3_Amélioration continue" sheetId="8" state="hidden" r:id="rId10"/>
    <sheet name="SECTION 4_Équipement_techno" sheetId="9" state="hidden" r:id="rId11"/>
    <sheet name="Plan d'action &amp; norme télésanté" sheetId="3" state="hidden" r:id="rId12"/>
    <sheet name="Technologie" sheetId="5" state="hidden" r:id="rId13"/>
    <sheet name="Pour cadre de référence" sheetId="4" state="hidden" r:id="rId14"/>
    <sheet name="2021-2022 (Backup 2021-06-01)" sheetId="2" state="hidden" r:id="rId15"/>
  </sheets>
  <definedNames>
    <definedName name="_xlnm._FilterDatabase" localSheetId="6" hidden="1">'2021-2022 (2021-12-17)'!$A$7:$CG$138</definedName>
    <definedName name="_xlnm._FilterDatabase" localSheetId="5" hidden="1">'2021-2022 (2022-01-14)'!$A$7:$CG$138</definedName>
    <definedName name="_xlnm._FilterDatabase" localSheetId="4" hidden="1">'2021-2022 (2022-03-04)'!$A$7:$CG$138</definedName>
    <definedName name="_xlnm._FilterDatabase" localSheetId="7" hidden="1">'2021-2022 (2022-03-04) Backup'!$A$7:$CG$138</definedName>
    <definedName name="_xlnm._FilterDatabase" localSheetId="3" hidden="1">'2021-2022 (2022-03-07)'!$A$7:$CH$146</definedName>
    <definedName name="_xlnm._FilterDatabase" localSheetId="2" hidden="1">'2021-2022 (2022-07-08)'!$A$7:$CH$145</definedName>
    <definedName name="_xlnm._FilterDatabase" localSheetId="14" hidden="1">'2021-2022 (Backup 2021-06-01)'!$A$7:$CD$90</definedName>
    <definedName name="_xlnm._FilterDatabase" localSheetId="0" hidden="1">'2023-2024'!$A$7:$P$171</definedName>
    <definedName name="_xlnm._FilterDatabase" localSheetId="8" hidden="1">'SECTION 1_Cadre de référence'!$B$8:$CE$91</definedName>
    <definedName name="_xlnm._FilterDatabase" localSheetId="9" hidden="1">'SECTION 3_Amélioration continue'!$B$8:$CE$80</definedName>
    <definedName name="_xlnm._FilterDatabase" localSheetId="10" hidden="1">'SECTION 4_Équipement_techno'!$B$8:$CE$80</definedName>
    <definedName name="_Hlk118898715">#REF!</definedName>
    <definedName name="_xlnm.Print_Titles" localSheetId="6">'2021-2022 (2021-12-17)'!$2:$5</definedName>
    <definedName name="_xlnm.Print_Titles" localSheetId="5">'2021-2022 (2022-01-14)'!$2:$5</definedName>
    <definedName name="_xlnm.Print_Titles" localSheetId="4">'2021-2022 (2022-03-04)'!$2:$5</definedName>
    <definedName name="_xlnm.Print_Titles" localSheetId="7">'2021-2022 (2022-03-04) Backup'!$2:$5</definedName>
    <definedName name="_xlnm.Print_Titles" localSheetId="3">'2021-2022 (2022-03-07)'!$2:$5</definedName>
    <definedName name="_xlnm.Print_Titles" localSheetId="2">'2021-2022 (2022-07-08)'!$2:$5</definedName>
    <definedName name="_xlnm.Print_Titles" localSheetId="14">'2021-2022 (Backup 2021-06-01)'!$2:$7</definedName>
    <definedName name="_xlnm.Print_Titles" localSheetId="0">'2023-2024'!$2:$5</definedName>
    <definedName name="_xlnm.Print_Titles" localSheetId="8">'SECTION 1_Cadre de référence'!$2:$8</definedName>
    <definedName name="_xlnm.Print_Titles" localSheetId="9">'SECTION 3_Amélioration continue'!$2:$8</definedName>
    <definedName name="_xlnm.Print_Titles" localSheetId="10">'SECTION 4_Équipement_techno'!$2:$8</definedName>
    <definedName name="priorité" localSheetId="6">'2021-2022 (2021-12-17)'!#REF!</definedName>
    <definedName name="priorité" localSheetId="5">'2021-2022 (2022-01-14)'!#REF!</definedName>
    <definedName name="priorité" localSheetId="4">'2021-2022 (2022-03-04)'!#REF!</definedName>
    <definedName name="priorité" localSheetId="7">'2021-2022 (2022-03-04) Backup'!#REF!</definedName>
    <definedName name="priorité" localSheetId="3">'2021-2022 (2022-03-07)'!#REF!</definedName>
    <definedName name="priorité" localSheetId="2">'2021-2022 (2022-07-08)'!#REF!</definedName>
    <definedName name="priorité" localSheetId="0">'2023-2024'!#REF!</definedName>
    <definedName name="priorité" localSheetId="8">'SECTION 1_Cadre de référence'!#REF!</definedName>
    <definedName name="priorité" localSheetId="9">'SECTION 3_Amélioration continue'!#REF!</definedName>
    <definedName name="priorité" localSheetId="10">'SECTION 4_Équipement_techno'!#REF!</definedName>
    <definedName name="priorité">'2021-2022 (Backup 2021-06-01)'!#REF!</definedName>
    <definedName name="_xlnm.Print_Area" localSheetId="6">'2021-2022 (2021-12-17)'!$A$2:$CF$138</definedName>
    <definedName name="_xlnm.Print_Area" localSheetId="5">'2021-2022 (2022-01-14)'!$A$2:$CF$138</definedName>
    <definedName name="_xlnm.Print_Area" localSheetId="4">'2021-2022 (2022-03-04)'!$A$2:$CF$138</definedName>
    <definedName name="_xlnm.Print_Area" localSheetId="7">'2021-2022 (2022-03-04) Backup'!$A$2:$CF$138</definedName>
    <definedName name="_xlnm.Print_Area" localSheetId="3">'2021-2022 (2022-03-07)'!$A$2:$CF$146</definedName>
    <definedName name="_xlnm.Print_Area" localSheetId="2">'2021-2022 (2022-07-08)'!$A$1:$CH$145</definedName>
    <definedName name="_xlnm.Print_Area" localSheetId="14">'2021-2022 (Backup 2021-06-01)'!$A$2:$CD$152</definedName>
    <definedName name="_xlnm.Print_Area" localSheetId="0">'2023-2024'!$A$1:$P$170</definedName>
    <definedName name="_xlnm.Print_Area" localSheetId="8">'SECTION 1_Cadre de référence'!$B$2:$CE$123</definedName>
    <definedName name="_xlnm.Print_Area" localSheetId="9">'SECTION 3_Amélioration continue'!$B$2:$CE$112</definedName>
    <definedName name="_xlnm.Print_Area" localSheetId="10">'SECTION 4_Équipement_techno'!$B$2:$CE$112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0" i="22" l="1"/>
  <c r="F33" i="22"/>
  <c r="N128" i="22"/>
  <c r="N127" i="22"/>
  <c r="N126" i="22"/>
  <c r="N129" i="22"/>
  <c r="N101" i="22"/>
  <c r="N102" i="22"/>
  <c r="N47" i="22"/>
  <c r="N48" i="22"/>
  <c r="N49" i="22"/>
  <c r="N59" i="22"/>
  <c r="N125" i="22" l="1"/>
  <c r="N134" i="22"/>
  <c r="N133" i="22"/>
  <c r="N132" i="22"/>
  <c r="N131" i="22"/>
  <c r="N77" i="22"/>
  <c r="N73" i="22"/>
  <c r="N75" i="22"/>
  <c r="N78" i="22"/>
  <c r="N79" i="22"/>
  <c r="N74" i="22"/>
  <c r="N118" i="22"/>
  <c r="N109" i="22"/>
  <c r="N12" i="22"/>
  <c r="N130" i="22" l="1"/>
  <c r="N76" i="22"/>
  <c r="N72" i="22"/>
  <c r="N71" i="22" s="1"/>
  <c r="N99" i="22"/>
  <c r="N100" i="22"/>
  <c r="N98" i="22"/>
  <c r="N97" i="22"/>
  <c r="F51" i="22"/>
  <c r="F40" i="22"/>
  <c r="F18" i="22"/>
  <c r="F10" i="22"/>
  <c r="N146" i="22"/>
  <c r="N145" i="22"/>
  <c r="N42" i="22"/>
  <c r="N43" i="22"/>
  <c r="N44" i="22"/>
  <c r="N45" i="22"/>
  <c r="N159" i="22"/>
  <c r="N56" i="22" l="1"/>
  <c r="N105" i="22"/>
  <c r="N55" i="22"/>
  <c r="N31" i="22"/>
  <c r="N21" i="22"/>
  <c r="O167" i="22"/>
  <c r="N164" i="22"/>
  <c r="N156" i="22"/>
  <c r="N157" i="22"/>
  <c r="O157" i="22" s="1"/>
  <c r="N147" i="22"/>
  <c r="N65" i="22" l="1"/>
  <c r="N54" i="22"/>
  <c r="O54" i="22" s="1"/>
  <c r="O171" i="22"/>
  <c r="N166" i="22"/>
  <c r="N165" i="22"/>
  <c r="N163" i="22"/>
  <c r="N158" i="22"/>
  <c r="N155" i="22" s="1"/>
  <c r="O156" i="22"/>
  <c r="N153" i="22"/>
  <c r="N152" i="22"/>
  <c r="N151" i="22"/>
  <c r="N150" i="22" s="1"/>
  <c r="N148" i="22"/>
  <c r="N144" i="22" s="1"/>
  <c r="N143" i="22" s="1"/>
  <c r="O142" i="22"/>
  <c r="O141" i="22"/>
  <c r="O124" i="22"/>
  <c r="O103" i="22" s="1"/>
  <c r="N124" i="22"/>
  <c r="N119" i="22"/>
  <c r="N117" i="22"/>
  <c r="N116" i="22"/>
  <c r="N115" i="22"/>
  <c r="N114" i="22"/>
  <c r="N113" i="22"/>
  <c r="N112" i="22"/>
  <c r="N111" i="22"/>
  <c r="N110" i="22"/>
  <c r="N108" i="22"/>
  <c r="N107" i="22"/>
  <c r="N106" i="22"/>
  <c r="N104" i="22" s="1"/>
  <c r="O102" i="22"/>
  <c r="N96" i="22"/>
  <c r="N95" i="22"/>
  <c r="N94" i="22"/>
  <c r="N93" i="22"/>
  <c r="N90" i="22"/>
  <c r="N89" i="22"/>
  <c r="O89" i="22" s="1"/>
  <c r="N88" i="22"/>
  <c r="O88" i="22" s="1"/>
  <c r="N87" i="22"/>
  <c r="O82" i="22"/>
  <c r="O81" i="22" s="1"/>
  <c r="N70" i="22"/>
  <c r="N69" i="22"/>
  <c r="N68" i="22"/>
  <c r="N67" i="22"/>
  <c r="N64" i="22"/>
  <c r="N63" i="22"/>
  <c r="N62" i="22"/>
  <c r="N61" i="22"/>
  <c r="N58" i="22"/>
  <c r="N53" i="22"/>
  <c r="O53" i="22" s="1"/>
  <c r="O49" i="22"/>
  <c r="O48" i="22"/>
  <c r="O47" i="22"/>
  <c r="N46" i="22"/>
  <c r="O44" i="22"/>
  <c r="O43" i="22"/>
  <c r="N41" i="22"/>
  <c r="N40" i="22" s="1"/>
  <c r="N38" i="22"/>
  <c r="N34" i="22"/>
  <c r="N32" i="22"/>
  <c r="N30" i="22"/>
  <c r="O30" i="22" s="1"/>
  <c r="N29" i="22"/>
  <c r="O29" i="22" s="1"/>
  <c r="N28" i="22"/>
  <c r="N27" i="22"/>
  <c r="F26" i="22"/>
  <c r="N25" i="22"/>
  <c r="O25" i="22" s="1"/>
  <c r="N24" i="22"/>
  <c r="O24" i="22" s="1"/>
  <c r="N23" i="22"/>
  <c r="O23" i="22" s="1"/>
  <c r="N22" i="22"/>
  <c r="N19" i="22"/>
  <c r="O17" i="22"/>
  <c r="N14" i="22"/>
  <c r="O14" i="22" s="1"/>
  <c r="N13" i="22"/>
  <c r="O13" i="22" s="1"/>
  <c r="N11" i="22"/>
  <c r="O87" i="22" l="1"/>
  <c r="N86" i="22"/>
  <c r="O163" i="22"/>
  <c r="O162" i="22" s="1"/>
  <c r="N162" i="22"/>
  <c r="N154" i="22" s="1"/>
  <c r="N103" i="22"/>
  <c r="N33" i="22"/>
  <c r="N51" i="22"/>
  <c r="N50" i="22" s="1"/>
  <c r="N60" i="22"/>
  <c r="N92" i="22"/>
  <c r="N91" i="22" s="1"/>
  <c r="N85" i="22" s="1"/>
  <c r="O42" i="22"/>
  <c r="O40" i="22" s="1"/>
  <c r="O39" i="22" s="1"/>
  <c r="N39" i="22"/>
  <c r="O58" i="22"/>
  <c r="O57" i="22" s="1"/>
  <c r="O55" i="22" s="1"/>
  <c r="N57" i="22"/>
  <c r="O148" i="22"/>
  <c r="O143" i="22" s="1"/>
  <c r="O152" i="22"/>
  <c r="O160" i="22"/>
  <c r="O155" i="22" s="1"/>
  <c r="O170" i="22"/>
  <c r="O169" i="22" s="1"/>
  <c r="O86" i="22"/>
  <c r="N66" i="22"/>
  <c r="N26" i="22"/>
  <c r="O27" i="22"/>
  <c r="O26" i="22" s="1"/>
  <c r="N18" i="22"/>
  <c r="O52" i="22"/>
  <c r="O51" i="22" s="1"/>
  <c r="O50" i="22" s="1"/>
  <c r="N10" i="22"/>
  <c r="O140" i="22"/>
  <c r="O19" i="22"/>
  <c r="O18" i="22" s="1"/>
  <c r="O11" i="22"/>
  <c r="O10" i="22" s="1"/>
  <c r="O16" i="22"/>
  <c r="O15" i="22" s="1"/>
  <c r="O139" i="22" l="1"/>
  <c r="O138" i="22" s="1"/>
  <c r="N9" i="22"/>
  <c r="O92" i="22"/>
  <c r="O91" i="22" s="1"/>
  <c r="O85" i="22" s="1"/>
  <c r="O130" i="22"/>
  <c r="O104" i="22" s="1"/>
  <c r="O159" i="22"/>
  <c r="O154" i="22" s="1"/>
  <c r="O9" i="22"/>
  <c r="O8" i="22" s="1"/>
  <c r="N8" i="22" l="1"/>
  <c r="N6" i="22" s="1"/>
  <c r="F26" i="18" l="1"/>
  <c r="CF145" i="18" l="1"/>
  <c r="CG145" i="18" s="1"/>
  <c r="CG144" i="18" s="1"/>
  <c r="CF143" i="18"/>
  <c r="CG143" i="18" s="1"/>
  <c r="CF142" i="18"/>
  <c r="CG142" i="18" s="1"/>
  <c r="CG141" i="18" s="1"/>
  <c r="CF140" i="18"/>
  <c r="CG140" i="18" s="1"/>
  <c r="CG139" i="18" s="1"/>
  <c r="CF138" i="18"/>
  <c r="CG138" i="18" s="1"/>
  <c r="CF137" i="18"/>
  <c r="CG137" i="18" s="1"/>
  <c r="CF136" i="18"/>
  <c r="CG136" i="18" s="1"/>
  <c r="CF135" i="18"/>
  <c r="CG135" i="18" s="1"/>
  <c r="CF132" i="18"/>
  <c r="CG132" i="18" s="1"/>
  <c r="CF131" i="18"/>
  <c r="CG131" i="18" s="1"/>
  <c r="CF130" i="18"/>
  <c r="CG130" i="18" s="1"/>
  <c r="CF128" i="18"/>
  <c r="CG128" i="18" s="1"/>
  <c r="CF127" i="18"/>
  <c r="CG127" i="18" s="1"/>
  <c r="CF126" i="18"/>
  <c r="CG126" i="18" s="1"/>
  <c r="CF123" i="18"/>
  <c r="CG123" i="18" s="1"/>
  <c r="CF122" i="18"/>
  <c r="CG122" i="18" s="1"/>
  <c r="CF121" i="18"/>
  <c r="CG121" i="18" s="1"/>
  <c r="CF120" i="18"/>
  <c r="CG120" i="18" s="1"/>
  <c r="CF119" i="18"/>
  <c r="CG119" i="18" s="1"/>
  <c r="CF118" i="18"/>
  <c r="CG118" i="18" s="1"/>
  <c r="CF110" i="18"/>
  <c r="CG110" i="18" s="1"/>
  <c r="CF109" i="18"/>
  <c r="CG109" i="18" s="1"/>
  <c r="CF108" i="18"/>
  <c r="CG108" i="18" s="1"/>
  <c r="CF107" i="18"/>
  <c r="CG107" i="18" s="1"/>
  <c r="CF105" i="18"/>
  <c r="CG105" i="18" s="1"/>
  <c r="CF104" i="18"/>
  <c r="CG104" i="18" s="1"/>
  <c r="CF103" i="18"/>
  <c r="CG103" i="18" s="1"/>
  <c r="CF101" i="18"/>
  <c r="CG101" i="18" s="1"/>
  <c r="CF100" i="18"/>
  <c r="CG100" i="18" s="1"/>
  <c r="CF99" i="18"/>
  <c r="CG99" i="18" s="1"/>
  <c r="CF98" i="18"/>
  <c r="CG98" i="18" s="1"/>
  <c r="CF97" i="18"/>
  <c r="CG97" i="18" s="1"/>
  <c r="CF94" i="18"/>
  <c r="CG94" i="18" s="1"/>
  <c r="CF93" i="18"/>
  <c r="CG93" i="18" s="1"/>
  <c r="CF92" i="18"/>
  <c r="CG92" i="18" s="1"/>
  <c r="CF91" i="18"/>
  <c r="CG91" i="18" s="1"/>
  <c r="CF90" i="18"/>
  <c r="CG90" i="18" s="1"/>
  <c r="CF88" i="18"/>
  <c r="CG88" i="18" s="1"/>
  <c r="CF87" i="18"/>
  <c r="CG87" i="18" s="1"/>
  <c r="CF86" i="18"/>
  <c r="CG86" i="18" s="1"/>
  <c r="CF84" i="18"/>
  <c r="CG84" i="18" s="1"/>
  <c r="CF83" i="18"/>
  <c r="CG83" i="18" s="1"/>
  <c r="CF80" i="18"/>
  <c r="CG80" i="18" s="1"/>
  <c r="CF79" i="18"/>
  <c r="CG79" i="18" s="1"/>
  <c r="CF78" i="18"/>
  <c r="CG78" i="18" s="1"/>
  <c r="CF75" i="18"/>
  <c r="CG75" i="18" s="1"/>
  <c r="CF74" i="18"/>
  <c r="CG74" i="18" s="1"/>
  <c r="CF72" i="18"/>
  <c r="CG72" i="18" s="1"/>
  <c r="CG71" i="18" s="1"/>
  <c r="F71" i="18"/>
  <c r="CF70" i="18"/>
  <c r="CG70" i="18" s="1"/>
  <c r="CF69" i="18"/>
  <c r="CG69" i="18" s="1"/>
  <c r="CF68" i="18"/>
  <c r="CG68" i="18" s="1"/>
  <c r="CF66" i="18"/>
  <c r="CG66" i="18" s="1"/>
  <c r="CF65" i="18"/>
  <c r="CG65" i="18" s="1"/>
  <c r="CF64" i="18"/>
  <c r="CG64" i="18" s="1"/>
  <c r="G64" i="18"/>
  <c r="F64" i="18"/>
  <c r="CF63" i="18"/>
  <c r="CG63" i="18" s="1"/>
  <c r="CF60" i="18"/>
  <c r="CG60" i="18" s="1"/>
  <c r="CF59" i="18"/>
  <c r="CG59" i="18" s="1"/>
  <c r="CF57" i="18"/>
  <c r="CG57" i="18" s="1"/>
  <c r="CF56" i="18"/>
  <c r="CG56" i="18" s="1"/>
  <c r="CF55" i="18"/>
  <c r="CG55" i="18" s="1"/>
  <c r="F54" i="18"/>
  <c r="CF53" i="18"/>
  <c r="CG53" i="18" s="1"/>
  <c r="CF52" i="18"/>
  <c r="CG52" i="18" s="1"/>
  <c r="CF51" i="18"/>
  <c r="CG51" i="18" s="1"/>
  <c r="CF50" i="18"/>
  <c r="CG50" i="18" s="1"/>
  <c r="CF49" i="18"/>
  <c r="CG49" i="18" s="1"/>
  <c r="CF47" i="18"/>
  <c r="CG47" i="18" s="1"/>
  <c r="CF45" i="18"/>
  <c r="CG45" i="18" s="1"/>
  <c r="CF44" i="18"/>
  <c r="CG44" i="18" s="1"/>
  <c r="CF43" i="18"/>
  <c r="CG43" i="18" s="1"/>
  <c r="CF42" i="18"/>
  <c r="CG42" i="18" s="1"/>
  <c r="CF41" i="18"/>
  <c r="CG41" i="18" s="1"/>
  <c r="CF37" i="18"/>
  <c r="CG37" i="18" s="1"/>
  <c r="CF36" i="18"/>
  <c r="CG36" i="18" s="1"/>
  <c r="CF35" i="18"/>
  <c r="CG35" i="18" s="1"/>
  <c r="F34" i="18"/>
  <c r="E34" i="18"/>
  <c r="CF33" i="18"/>
  <c r="CG33" i="18" s="1"/>
  <c r="CF32" i="18"/>
  <c r="CG32" i="18" s="1"/>
  <c r="CF31" i="18"/>
  <c r="CG31" i="18" s="1"/>
  <c r="CF30" i="18"/>
  <c r="CG30" i="18" s="1"/>
  <c r="CF29" i="18"/>
  <c r="CG29" i="18" s="1"/>
  <c r="CF28" i="18"/>
  <c r="CG28" i="18" s="1"/>
  <c r="CF27" i="18"/>
  <c r="CG27" i="18" s="1"/>
  <c r="CF25" i="18"/>
  <c r="CG25" i="18" s="1"/>
  <c r="CF24" i="18"/>
  <c r="CG24" i="18" s="1"/>
  <c r="CF23" i="18"/>
  <c r="CG23" i="18" s="1"/>
  <c r="CF21" i="18"/>
  <c r="CG21" i="18" s="1"/>
  <c r="CF20" i="18"/>
  <c r="CG20" i="18" s="1"/>
  <c r="CF19" i="18"/>
  <c r="CG19" i="18" s="1"/>
  <c r="CF18" i="18"/>
  <c r="CG18" i="18" s="1"/>
  <c r="CF16" i="18"/>
  <c r="CG16" i="18" s="1"/>
  <c r="CF15" i="18"/>
  <c r="CG15" i="18" s="1"/>
  <c r="CF14" i="18"/>
  <c r="CG14" i="18" s="1"/>
  <c r="BV6" i="18"/>
  <c r="BW6" i="18" s="1"/>
  <c r="BX6" i="18" s="1"/>
  <c r="BY6" i="18" s="1"/>
  <c r="BR6" i="18"/>
  <c r="BS6" i="18" s="1"/>
  <c r="BT6" i="18" s="1"/>
  <c r="BN6" i="18"/>
  <c r="BO6" i="18" s="1"/>
  <c r="BP6" i="18" s="1"/>
  <c r="BJ6" i="18"/>
  <c r="BK6" i="18" s="1"/>
  <c r="BL6" i="18" s="1"/>
  <c r="BE6" i="18"/>
  <c r="BF6" i="18" s="1"/>
  <c r="BG6" i="18" s="1"/>
  <c r="BH6" i="18" s="1"/>
  <c r="BA6" i="18"/>
  <c r="BB6" i="18" s="1"/>
  <c r="BC6" i="18" s="1"/>
  <c r="CF47" i="17"/>
  <c r="CF107" i="17"/>
  <c r="CG77" i="18" l="1"/>
  <c r="CG76" i="18" s="1"/>
  <c r="CG125" i="18"/>
  <c r="CG124" i="18" s="1"/>
  <c r="CF77" i="18"/>
  <c r="CF76" i="18" s="1"/>
  <c r="CG129" i="18"/>
  <c r="CG85" i="18"/>
  <c r="CG34" i="18"/>
  <c r="CF34" i="18"/>
  <c r="CG73" i="18"/>
  <c r="CG58" i="18"/>
  <c r="CF125" i="18"/>
  <c r="CF124" i="18" s="1"/>
  <c r="CG89" i="18"/>
  <c r="CG82" i="18"/>
  <c r="CG81" i="18" s="1"/>
  <c r="CF129" i="18"/>
  <c r="CF73" i="18"/>
  <c r="CF144" i="18"/>
  <c r="CF58" i="18"/>
  <c r="CF139" i="18"/>
  <c r="CF48" i="18"/>
  <c r="CF71" i="18"/>
  <c r="CF82" i="18"/>
  <c r="CF17" i="18"/>
  <c r="CG17" i="18"/>
  <c r="CG13" i="18" s="1"/>
  <c r="CG22" i="18"/>
  <c r="CG26" i="18"/>
  <c r="CG40" i="18"/>
  <c r="CG39" i="18" s="1"/>
  <c r="CG48" i="18"/>
  <c r="CG54" i="18"/>
  <c r="CG67" i="18"/>
  <c r="CG62" i="18" s="1"/>
  <c r="CG96" i="18"/>
  <c r="CG102" i="18"/>
  <c r="CG117" i="18"/>
  <c r="CG116" i="18" s="1"/>
  <c r="CG134" i="18"/>
  <c r="CG133" i="18" s="1"/>
  <c r="CG106" i="18"/>
  <c r="CF96" i="18"/>
  <c r="CF106" i="18"/>
  <c r="CF134" i="18"/>
  <c r="CF13" i="18"/>
  <c r="CF22" i="18"/>
  <c r="CF26" i="18"/>
  <c r="CF40" i="18"/>
  <c r="CF39" i="18" s="1"/>
  <c r="CF54" i="18"/>
  <c r="CF102" i="18"/>
  <c r="CF67" i="18"/>
  <c r="CF117" i="18"/>
  <c r="CF116" i="18" s="1"/>
  <c r="CF89" i="18"/>
  <c r="CF85" i="18"/>
  <c r="CF141" i="18"/>
  <c r="CF14" i="17"/>
  <c r="CG14" i="17" s="1"/>
  <c r="CG61" i="18" l="1"/>
  <c r="CF81" i="18"/>
  <c r="CG95" i="18"/>
  <c r="CF62" i="18"/>
  <c r="CF61" i="18" s="1"/>
  <c r="CF46" i="18"/>
  <c r="CG46" i="18"/>
  <c r="CG12" i="18"/>
  <c r="CG11" i="18" s="1"/>
  <c r="CF12" i="18"/>
  <c r="CF11" i="18" s="1"/>
  <c r="CF95" i="18"/>
  <c r="CF133" i="18"/>
  <c r="CF110" i="17"/>
  <c r="CG110" i="17" s="1"/>
  <c r="CF87" i="17"/>
  <c r="CG87" i="17" s="1"/>
  <c r="CF88" i="17"/>
  <c r="CG88" i="17" s="1"/>
  <c r="CG47" i="17"/>
  <c r="CF123" i="17"/>
  <c r="CG123" i="17" s="1"/>
  <c r="CF119" i="17"/>
  <c r="CG119" i="17" s="1"/>
  <c r="CF120" i="17"/>
  <c r="CG120" i="17" s="1"/>
  <c r="CF121" i="17"/>
  <c r="CG121" i="17" s="1"/>
  <c r="F26" i="17"/>
  <c r="CF6" i="18" l="1"/>
  <c r="CF108" i="17"/>
  <c r="CG108" i="17" s="1"/>
  <c r="CF109" i="17"/>
  <c r="CG109" i="17" s="1"/>
  <c r="CF31" i="17" l="1"/>
  <c r="CG31" i="17" s="1"/>
  <c r="CF32" i="17"/>
  <c r="CG32" i="17" s="1"/>
  <c r="CF33" i="17"/>
  <c r="CG33" i="17" s="1"/>
  <c r="CF146" i="17" l="1"/>
  <c r="CG146" i="17" s="1"/>
  <c r="CG145" i="17" s="1"/>
  <c r="CF145" i="17"/>
  <c r="CF144" i="17"/>
  <c r="CG144" i="17" s="1"/>
  <c r="CF143" i="17"/>
  <c r="CF141" i="17"/>
  <c r="CG141" i="17" s="1"/>
  <c r="CG140" i="17" s="1"/>
  <c r="CF140" i="17"/>
  <c r="CF139" i="17"/>
  <c r="CG139" i="17" s="1"/>
  <c r="CF138" i="17"/>
  <c r="CG138" i="17" s="1"/>
  <c r="CF137" i="17"/>
  <c r="CG137" i="17" s="1"/>
  <c r="CF136" i="17"/>
  <c r="CG136" i="17" s="1"/>
  <c r="CG135" i="17" s="1"/>
  <c r="CF133" i="17"/>
  <c r="CG133" i="17" s="1"/>
  <c r="CF132" i="17"/>
  <c r="CG132" i="17" s="1"/>
  <c r="CF131" i="17"/>
  <c r="CG131" i="17" s="1"/>
  <c r="CG130" i="17" s="1"/>
  <c r="CF129" i="17"/>
  <c r="CG129" i="17" s="1"/>
  <c r="CF128" i="17"/>
  <c r="CG128" i="17" s="1"/>
  <c r="CF127" i="17"/>
  <c r="CG127" i="17" s="1"/>
  <c r="CG126" i="17" s="1"/>
  <c r="CG125" i="17" s="1"/>
  <c r="CF124" i="17"/>
  <c r="CG124" i="17" s="1"/>
  <c r="CF122" i="17"/>
  <c r="CG122" i="17" s="1"/>
  <c r="CG118" i="17" s="1"/>
  <c r="CG117" i="17" s="1"/>
  <c r="CF105" i="17"/>
  <c r="CG105" i="17" s="1"/>
  <c r="CF104" i="17"/>
  <c r="CG104" i="17" s="1"/>
  <c r="CF103" i="17"/>
  <c r="CF101" i="17"/>
  <c r="CG101" i="17" s="1"/>
  <c r="CF100" i="17"/>
  <c r="CG100" i="17" s="1"/>
  <c r="CF99" i="17"/>
  <c r="CG99" i="17" s="1"/>
  <c r="CF98" i="17"/>
  <c r="CG98" i="17" s="1"/>
  <c r="CF97" i="17"/>
  <c r="CF94" i="17"/>
  <c r="CG94" i="17" s="1"/>
  <c r="CF93" i="17"/>
  <c r="CG93" i="17" s="1"/>
  <c r="CF92" i="17"/>
  <c r="CG92" i="17" s="1"/>
  <c r="CF91" i="17"/>
  <c r="CG91" i="17" s="1"/>
  <c r="CF90" i="17"/>
  <c r="CG90" i="17" s="1"/>
  <c r="CG89" i="17" s="1"/>
  <c r="CF86" i="17"/>
  <c r="CG86" i="17" s="1"/>
  <c r="CG85" i="17" s="1"/>
  <c r="CF84" i="17"/>
  <c r="CG84" i="17" s="1"/>
  <c r="CF83" i="17"/>
  <c r="CG83" i="17" s="1"/>
  <c r="CG82" i="17" s="1"/>
  <c r="CF80" i="17"/>
  <c r="CG80" i="17" s="1"/>
  <c r="CF79" i="17"/>
  <c r="CG79" i="17" s="1"/>
  <c r="CF78" i="17"/>
  <c r="CG78" i="17" s="1"/>
  <c r="CG77" i="17" s="1"/>
  <c r="CG76" i="17" s="1"/>
  <c r="CF75" i="17"/>
  <c r="CG75" i="17" s="1"/>
  <c r="CF74" i="17"/>
  <c r="CF72" i="17"/>
  <c r="F71" i="17"/>
  <c r="CF70" i="17"/>
  <c r="CG70" i="17" s="1"/>
  <c r="CF69" i="17"/>
  <c r="CG69" i="17" s="1"/>
  <c r="CF68" i="17"/>
  <c r="CG68" i="17" s="1"/>
  <c r="CG67" i="17" s="1"/>
  <c r="CF66" i="17"/>
  <c r="CG66" i="17" s="1"/>
  <c r="CF65" i="17"/>
  <c r="CG65" i="17" s="1"/>
  <c r="CF64" i="17"/>
  <c r="CG64" i="17" s="1"/>
  <c r="G64" i="17"/>
  <c r="F64" i="17"/>
  <c r="CF63" i="17"/>
  <c r="CG63" i="17" s="1"/>
  <c r="CF60" i="17"/>
  <c r="CG60" i="17" s="1"/>
  <c r="CF59" i="17"/>
  <c r="CF57" i="17"/>
  <c r="CG57" i="17" s="1"/>
  <c r="CF56" i="17"/>
  <c r="CG56" i="17" s="1"/>
  <c r="CF55" i="17"/>
  <c r="CG55" i="17" s="1"/>
  <c r="F54" i="17"/>
  <c r="CF53" i="17"/>
  <c r="CG53" i="17" s="1"/>
  <c r="CF52" i="17"/>
  <c r="CG52" i="17" s="1"/>
  <c r="CF51" i="17"/>
  <c r="CG51" i="17" s="1"/>
  <c r="CF50" i="17"/>
  <c r="CG50" i="17" s="1"/>
  <c r="CF49" i="17"/>
  <c r="CF45" i="17"/>
  <c r="CG45" i="17" s="1"/>
  <c r="CF44" i="17"/>
  <c r="CG44" i="17" s="1"/>
  <c r="CF43" i="17"/>
  <c r="CG43" i="17" s="1"/>
  <c r="CF42" i="17"/>
  <c r="CG42" i="17" s="1"/>
  <c r="CF41" i="17"/>
  <c r="CG41" i="17" s="1"/>
  <c r="CG40" i="17" s="1"/>
  <c r="CG39" i="17" s="1"/>
  <c r="CF37" i="17"/>
  <c r="CG37" i="17" s="1"/>
  <c r="CF36" i="17"/>
  <c r="CG36" i="17" s="1"/>
  <c r="CF35" i="17"/>
  <c r="CF34" i="17" s="1"/>
  <c r="F34" i="17"/>
  <c r="E34" i="17"/>
  <c r="CF30" i="17"/>
  <c r="CG30" i="17" s="1"/>
  <c r="CF29" i="17"/>
  <c r="CG29" i="17" s="1"/>
  <c r="CF28" i="17"/>
  <c r="CG28" i="17" s="1"/>
  <c r="CF27" i="17"/>
  <c r="CF25" i="17"/>
  <c r="CG25" i="17" s="1"/>
  <c r="CF24" i="17"/>
  <c r="CG24" i="17" s="1"/>
  <c r="CF23" i="17"/>
  <c r="CG23" i="17" s="1"/>
  <c r="CG22" i="17" s="1"/>
  <c r="CF21" i="17"/>
  <c r="CG21" i="17" s="1"/>
  <c r="F21" i="17"/>
  <c r="CF20" i="17"/>
  <c r="CG20" i="17" s="1"/>
  <c r="CF19" i="17"/>
  <c r="CG19" i="17" s="1"/>
  <c r="CF18" i="17"/>
  <c r="CF16" i="17"/>
  <c r="CG16" i="17" s="1"/>
  <c r="CF15" i="17"/>
  <c r="CG15" i="17" s="1"/>
  <c r="BV6" i="17"/>
  <c r="BW6" i="17" s="1"/>
  <c r="BX6" i="17" s="1"/>
  <c r="BY6" i="17" s="1"/>
  <c r="BR6" i="17"/>
  <c r="BS6" i="17" s="1"/>
  <c r="BT6" i="17" s="1"/>
  <c r="BN6" i="17"/>
  <c r="BO6" i="17" s="1"/>
  <c r="BP6" i="17" s="1"/>
  <c r="BJ6" i="17"/>
  <c r="BK6" i="17" s="1"/>
  <c r="BL6" i="17" s="1"/>
  <c r="BE6" i="17"/>
  <c r="BF6" i="17" s="1"/>
  <c r="BG6" i="17" s="1"/>
  <c r="BH6" i="17" s="1"/>
  <c r="BA6" i="17"/>
  <c r="BB6" i="17" s="1"/>
  <c r="BC6" i="17" s="1"/>
  <c r="CF138" i="16"/>
  <c r="CF137" i="16"/>
  <c r="CF136" i="16"/>
  <c r="CF135" i="16"/>
  <c r="CF134" i="16"/>
  <c r="CF133" i="16"/>
  <c r="CF132" i="16"/>
  <c r="CF131" i="16"/>
  <c r="CF130" i="16"/>
  <c r="CF129" i="16"/>
  <c r="CF128" i="16"/>
  <c r="CF127" i="16"/>
  <c r="CF126" i="16"/>
  <c r="CF125" i="16"/>
  <c r="CF124" i="16"/>
  <c r="CF123" i="16"/>
  <c r="CF122" i="16"/>
  <c r="CF121" i="16"/>
  <c r="CF120" i="16"/>
  <c r="CF119" i="16"/>
  <c r="CF118" i="16"/>
  <c r="CF117" i="16"/>
  <c r="CF116" i="16"/>
  <c r="CF115" i="16"/>
  <c r="CF114" i="16"/>
  <c r="CF113" i="16"/>
  <c r="CF112" i="16"/>
  <c r="CF111" i="16"/>
  <c r="CF110" i="16"/>
  <c r="CF109" i="16"/>
  <c r="CF108" i="16"/>
  <c r="CF107" i="16"/>
  <c r="CF106" i="16"/>
  <c r="CF105" i="16"/>
  <c r="CF104" i="16"/>
  <c r="CF103" i="16"/>
  <c r="CF102" i="16"/>
  <c r="CF101" i="16"/>
  <c r="CF100" i="16"/>
  <c r="CF99" i="16"/>
  <c r="CF98" i="16"/>
  <c r="CF97" i="16"/>
  <c r="CF96" i="16"/>
  <c r="CF95" i="16"/>
  <c r="CF94" i="16"/>
  <c r="CF93" i="16"/>
  <c r="CF92" i="16"/>
  <c r="CF91" i="16"/>
  <c r="CF90" i="16"/>
  <c r="CF89" i="16"/>
  <c r="CF88" i="16"/>
  <c r="CF86" i="16"/>
  <c r="CF85" i="16"/>
  <c r="CF84" i="16"/>
  <c r="CF83" i="16"/>
  <c r="CF82" i="16"/>
  <c r="CF81" i="16"/>
  <c r="CF80" i="16"/>
  <c r="CF79" i="16"/>
  <c r="CF78" i="16"/>
  <c r="CF77" i="16"/>
  <c r="CF76" i="16"/>
  <c r="CF75" i="16"/>
  <c r="CF74" i="16"/>
  <c r="CF73" i="16"/>
  <c r="CF72" i="16"/>
  <c r="CF71" i="16"/>
  <c r="F71" i="16"/>
  <c r="CF70" i="16"/>
  <c r="CF69" i="16"/>
  <c r="CF68" i="16"/>
  <c r="CF67" i="16"/>
  <c r="CF66" i="16"/>
  <c r="CF65" i="16"/>
  <c r="CF64" i="16"/>
  <c r="G64" i="16"/>
  <c r="F64" i="16"/>
  <c r="CF63" i="16"/>
  <c r="CF62" i="16"/>
  <c r="CF61" i="16"/>
  <c r="CF60" i="16"/>
  <c r="CF59" i="16"/>
  <c r="CF58" i="16"/>
  <c r="CF57" i="16"/>
  <c r="CF56" i="16"/>
  <c r="CF55" i="16"/>
  <c r="CF54" i="16"/>
  <c r="F54" i="16"/>
  <c r="CF53" i="16"/>
  <c r="CF52" i="16"/>
  <c r="CF51" i="16"/>
  <c r="CF50" i="16"/>
  <c r="CF49" i="16"/>
  <c r="CF48" i="16"/>
  <c r="CF47" i="16"/>
  <c r="CF46" i="16"/>
  <c r="CF45" i="16"/>
  <c r="CF44" i="16"/>
  <c r="CF43" i="16"/>
  <c r="CF42" i="16"/>
  <c r="CF41" i="16"/>
  <c r="CF40" i="16"/>
  <c r="CF39" i="16"/>
  <c r="CF37" i="16"/>
  <c r="CF36" i="16"/>
  <c r="CF35" i="16"/>
  <c r="CF34" i="16"/>
  <c r="F34" i="16"/>
  <c r="E34" i="16"/>
  <c r="CF30" i="16"/>
  <c r="CF29" i="16"/>
  <c r="CF28" i="16"/>
  <c r="CF27" i="16"/>
  <c r="CF26" i="16"/>
  <c r="F26" i="16"/>
  <c r="CF25" i="16"/>
  <c r="CF24" i="16"/>
  <c r="CF23" i="16"/>
  <c r="CF22" i="16"/>
  <c r="CF21" i="16"/>
  <c r="F21" i="16"/>
  <c r="CF20" i="16"/>
  <c r="CF19" i="16"/>
  <c r="CF18" i="16"/>
  <c r="CF17" i="16"/>
  <c r="CF16" i="16"/>
  <c r="CF15" i="16"/>
  <c r="CF14" i="16"/>
  <c r="CF13" i="16"/>
  <c r="CF12" i="16"/>
  <c r="CF11" i="16"/>
  <c r="BV6" i="16"/>
  <c r="BW6" i="16" s="1"/>
  <c r="BX6" i="16" s="1"/>
  <c r="BY6" i="16" s="1"/>
  <c r="BR6" i="16"/>
  <c r="BS6" i="16" s="1"/>
  <c r="BT6" i="16" s="1"/>
  <c r="BN6" i="16"/>
  <c r="BO6" i="16" s="1"/>
  <c r="BP6" i="16" s="1"/>
  <c r="BJ6" i="16"/>
  <c r="BK6" i="16" s="1"/>
  <c r="BL6" i="16" s="1"/>
  <c r="BE6" i="16"/>
  <c r="BF6" i="16" s="1"/>
  <c r="BG6" i="16" s="1"/>
  <c r="BH6" i="16" s="1"/>
  <c r="BA6" i="16"/>
  <c r="BB6" i="16" s="1"/>
  <c r="BC6" i="16" s="1"/>
  <c r="CF138" i="15"/>
  <c r="CF137" i="15"/>
  <c r="CF136" i="15"/>
  <c r="CF135" i="15"/>
  <c r="CF134" i="15"/>
  <c r="CF133" i="15"/>
  <c r="CF132" i="15"/>
  <c r="CF131" i="15"/>
  <c r="CF130" i="15"/>
  <c r="CF129" i="15"/>
  <c r="CF128" i="15"/>
  <c r="CF127" i="15"/>
  <c r="CF126" i="15"/>
  <c r="CF125" i="15"/>
  <c r="CF124" i="15"/>
  <c r="CF123" i="15"/>
  <c r="CF122" i="15"/>
  <c r="CF121" i="15"/>
  <c r="CF120" i="15"/>
  <c r="CF119" i="15"/>
  <c r="CF118" i="15"/>
  <c r="CF117" i="15"/>
  <c r="CF116" i="15"/>
  <c r="CF115" i="15"/>
  <c r="CF114" i="15"/>
  <c r="CF113" i="15"/>
  <c r="CF112" i="15"/>
  <c r="CF111" i="15"/>
  <c r="CF110" i="15"/>
  <c r="CF109" i="15"/>
  <c r="CF108" i="15"/>
  <c r="CF107" i="15"/>
  <c r="CF106" i="15"/>
  <c r="CF105" i="15"/>
  <c r="CF104" i="15"/>
  <c r="CF103" i="15"/>
  <c r="CF102" i="15"/>
  <c r="CF101" i="15"/>
  <c r="CF100" i="15"/>
  <c r="CF99" i="15"/>
  <c r="CF98" i="15"/>
  <c r="CF97" i="15"/>
  <c r="CF96" i="15"/>
  <c r="CF95" i="15"/>
  <c r="CF94" i="15"/>
  <c r="CF93" i="15"/>
  <c r="CF92" i="15"/>
  <c r="CF91" i="15"/>
  <c r="CF90" i="15"/>
  <c r="CF89" i="15"/>
  <c r="CF88" i="15"/>
  <c r="CF86" i="15"/>
  <c r="CF85" i="15"/>
  <c r="CF84" i="15"/>
  <c r="CF83" i="15"/>
  <c r="CF82" i="15"/>
  <c r="CF81" i="15"/>
  <c r="CF80" i="15"/>
  <c r="CF79" i="15"/>
  <c r="CF78" i="15"/>
  <c r="CF77" i="15"/>
  <c r="CF76" i="15"/>
  <c r="CF75" i="15"/>
  <c r="CF74" i="15"/>
  <c r="CF73" i="15"/>
  <c r="CF72" i="15"/>
  <c r="CF71" i="15"/>
  <c r="F71" i="15"/>
  <c r="CF70" i="15"/>
  <c r="CF69" i="15"/>
  <c r="CF68" i="15"/>
  <c r="CF67" i="15"/>
  <c r="CF66" i="15"/>
  <c r="CF65" i="15"/>
  <c r="CF64" i="15"/>
  <c r="G64" i="15"/>
  <c r="F64" i="15"/>
  <c r="CF63" i="15"/>
  <c r="CF62" i="15"/>
  <c r="CF61" i="15"/>
  <c r="CF60" i="15"/>
  <c r="CF59" i="15"/>
  <c r="CF58" i="15"/>
  <c r="CF57" i="15"/>
  <c r="CF56" i="15"/>
  <c r="CF55" i="15"/>
  <c r="CF54" i="15"/>
  <c r="F54" i="15"/>
  <c r="CF53" i="15"/>
  <c r="CF52" i="15"/>
  <c r="CF51" i="15"/>
  <c r="CF50" i="15"/>
  <c r="CF49" i="15"/>
  <c r="CF48" i="15"/>
  <c r="CF47" i="15"/>
  <c r="CF46" i="15"/>
  <c r="CF45" i="15"/>
  <c r="CF44" i="15"/>
  <c r="CF43" i="15"/>
  <c r="CF42" i="15"/>
  <c r="CF41" i="15"/>
  <c r="CF40" i="15"/>
  <c r="CF39" i="15"/>
  <c r="CF37" i="15"/>
  <c r="CF36" i="15"/>
  <c r="CF35" i="15"/>
  <c r="CF34" i="15"/>
  <c r="F34" i="15"/>
  <c r="E34" i="15"/>
  <c r="CF30" i="15"/>
  <c r="CF29" i="15"/>
  <c r="CF28" i="15"/>
  <c r="CF27" i="15"/>
  <c r="CF26" i="15"/>
  <c r="F26" i="15"/>
  <c r="CF25" i="15"/>
  <c r="CF24" i="15"/>
  <c r="CF23" i="15"/>
  <c r="CF22" i="15"/>
  <c r="CF21" i="15"/>
  <c r="F21" i="15"/>
  <c r="CF20" i="15"/>
  <c r="CF19" i="15"/>
  <c r="CF18" i="15"/>
  <c r="CF17" i="15"/>
  <c r="CF16" i="15"/>
  <c r="CF15" i="15"/>
  <c r="CF14" i="15"/>
  <c r="CF13" i="15"/>
  <c r="CF12" i="15"/>
  <c r="CF11" i="15"/>
  <c r="BV6" i="15"/>
  <c r="BW6" i="15" s="1"/>
  <c r="BX6" i="15" s="1"/>
  <c r="BY6" i="15" s="1"/>
  <c r="BR6" i="15"/>
  <c r="BS6" i="15" s="1"/>
  <c r="BT6" i="15" s="1"/>
  <c r="BN6" i="15"/>
  <c r="BO6" i="15" s="1"/>
  <c r="BP6" i="15" s="1"/>
  <c r="BJ6" i="15"/>
  <c r="BK6" i="15" s="1"/>
  <c r="BL6" i="15" s="1"/>
  <c r="BE6" i="15"/>
  <c r="BF6" i="15" s="1"/>
  <c r="BG6" i="15" s="1"/>
  <c r="BH6" i="15" s="1"/>
  <c r="BA6" i="15"/>
  <c r="BB6" i="15" s="1"/>
  <c r="BC6" i="15" s="1"/>
  <c r="CF138" i="13"/>
  <c r="CF137" i="13"/>
  <c r="CF136" i="13"/>
  <c r="CF135" i="13"/>
  <c r="CF134" i="13"/>
  <c r="CF133" i="13"/>
  <c r="CF132" i="13"/>
  <c r="CF131" i="13"/>
  <c r="CF130" i="13"/>
  <c r="CF129" i="13"/>
  <c r="CF128" i="13"/>
  <c r="CF127" i="13"/>
  <c r="CF126" i="13"/>
  <c r="CF125" i="13"/>
  <c r="CF124" i="13"/>
  <c r="CF123" i="13"/>
  <c r="CF122" i="13"/>
  <c r="CF121" i="13"/>
  <c r="CF120" i="13"/>
  <c r="CF119" i="13"/>
  <c r="CF118" i="13"/>
  <c r="CF117" i="13"/>
  <c r="CF116" i="13"/>
  <c r="CF115" i="13"/>
  <c r="CF114" i="13"/>
  <c r="CF113" i="13"/>
  <c r="CF112" i="13"/>
  <c r="CF111" i="13"/>
  <c r="CF110" i="13"/>
  <c r="CF109" i="13"/>
  <c r="CF108" i="13"/>
  <c r="CF107" i="13"/>
  <c r="CF106" i="13"/>
  <c r="CF105" i="13"/>
  <c r="CF104" i="13"/>
  <c r="CF103" i="13"/>
  <c r="CF102" i="13"/>
  <c r="CF101" i="13"/>
  <c r="CF100" i="13"/>
  <c r="CF99" i="13"/>
  <c r="CF98" i="13"/>
  <c r="CF97" i="13"/>
  <c r="CF96" i="13"/>
  <c r="CF95" i="13"/>
  <c r="CF94" i="13"/>
  <c r="CF93" i="13"/>
  <c r="CF92" i="13"/>
  <c r="CF91" i="13"/>
  <c r="CF90" i="13"/>
  <c r="CF89" i="13"/>
  <c r="CF88" i="13"/>
  <c r="CF86" i="13"/>
  <c r="CF85" i="13"/>
  <c r="CF84" i="13"/>
  <c r="CF83" i="13"/>
  <c r="CF82" i="13"/>
  <c r="CF81" i="13"/>
  <c r="CF80" i="13"/>
  <c r="CF79" i="13"/>
  <c r="CF78" i="13"/>
  <c r="CF77" i="13"/>
  <c r="CF76" i="13"/>
  <c r="CF75" i="13"/>
  <c r="CF74" i="13"/>
  <c r="CF73" i="13"/>
  <c r="CF72" i="13"/>
  <c r="CF71" i="13"/>
  <c r="F71" i="13"/>
  <c r="CF70" i="13"/>
  <c r="CF69" i="13"/>
  <c r="CF68" i="13"/>
  <c r="CF67" i="13"/>
  <c r="CF66" i="13"/>
  <c r="CF65" i="13"/>
  <c r="CF64" i="13"/>
  <c r="G64" i="13"/>
  <c r="F64" i="13"/>
  <c r="CF63" i="13"/>
  <c r="CF62" i="13"/>
  <c r="CF61" i="13"/>
  <c r="CF60" i="13"/>
  <c r="CF59" i="13"/>
  <c r="CF58" i="13"/>
  <c r="CF57" i="13"/>
  <c r="CF56" i="13"/>
  <c r="CF55" i="13"/>
  <c r="CF54" i="13"/>
  <c r="F54" i="13"/>
  <c r="CF53" i="13"/>
  <c r="CF52" i="13"/>
  <c r="CF51" i="13"/>
  <c r="CF50" i="13"/>
  <c r="CF49" i="13"/>
  <c r="CF48" i="13"/>
  <c r="CF47" i="13"/>
  <c r="CF46" i="13"/>
  <c r="CF45" i="13"/>
  <c r="CF44" i="13"/>
  <c r="CF43" i="13"/>
  <c r="CF42" i="13"/>
  <c r="CF41" i="13"/>
  <c r="CF40" i="13"/>
  <c r="CF39" i="13"/>
  <c r="CF37" i="13"/>
  <c r="CF36" i="13"/>
  <c r="CF35" i="13"/>
  <c r="CF34" i="13"/>
  <c r="F34" i="13"/>
  <c r="E34" i="13"/>
  <c r="CF33" i="13"/>
  <c r="CF32" i="13"/>
  <c r="CF31" i="13"/>
  <c r="CF27" i="13"/>
  <c r="CF26" i="13"/>
  <c r="F26" i="13"/>
  <c r="CF25" i="13"/>
  <c r="CF24" i="13"/>
  <c r="CF23" i="13"/>
  <c r="CF22" i="13"/>
  <c r="CF21" i="13"/>
  <c r="F21" i="13"/>
  <c r="CF20" i="13"/>
  <c r="CF19" i="13"/>
  <c r="CF18" i="13"/>
  <c r="CF17" i="13"/>
  <c r="CF16" i="13"/>
  <c r="CF15" i="13"/>
  <c r="CF14" i="13"/>
  <c r="CF13" i="13"/>
  <c r="CF12" i="13"/>
  <c r="CF11" i="13"/>
  <c r="BV6" i="13"/>
  <c r="BW6" i="13" s="1"/>
  <c r="BX6" i="13" s="1"/>
  <c r="BY6" i="13" s="1"/>
  <c r="BR6" i="13"/>
  <c r="BS6" i="13" s="1"/>
  <c r="BT6" i="13" s="1"/>
  <c r="BN6" i="13"/>
  <c r="BO6" i="13" s="1"/>
  <c r="BP6" i="13" s="1"/>
  <c r="BJ6" i="13"/>
  <c r="BK6" i="13" s="1"/>
  <c r="BL6" i="13" s="1"/>
  <c r="BE6" i="13"/>
  <c r="BF6" i="13" s="1"/>
  <c r="BG6" i="13" s="1"/>
  <c r="BH6" i="13" s="1"/>
  <c r="BA6" i="13"/>
  <c r="BB6" i="13" s="1"/>
  <c r="BC6" i="13" s="1"/>
  <c r="CF124" i="10"/>
  <c r="F71" i="10"/>
  <c r="F64" i="10"/>
  <c r="CF56" i="10"/>
  <c r="F21" i="10"/>
  <c r="CF19" i="10"/>
  <c r="CF64" i="10"/>
  <c r="CG49" i="17" l="1"/>
  <c r="CG48" i="17" s="1"/>
  <c r="CF48" i="17"/>
  <c r="CF17" i="17"/>
  <c r="CF13" i="17" s="1"/>
  <c r="CG18" i="17"/>
  <c r="CG17" i="17" s="1"/>
  <c r="CF26" i="17"/>
  <c r="CG27" i="17"/>
  <c r="CG26" i="17" s="1"/>
  <c r="CG35" i="17"/>
  <c r="CG34" i="17" s="1"/>
  <c r="CF58" i="17"/>
  <c r="CG59" i="17"/>
  <c r="CG58" i="17" s="1"/>
  <c r="CF71" i="17"/>
  <c r="CG72" i="17"/>
  <c r="CG71" i="17" s="1"/>
  <c r="CG62" i="17" s="1"/>
  <c r="CF73" i="17"/>
  <c r="CG74" i="17"/>
  <c r="CG73" i="17" s="1"/>
  <c r="CG81" i="17"/>
  <c r="CF96" i="17"/>
  <c r="CG97" i="17"/>
  <c r="CG96" i="17" s="1"/>
  <c r="CF102" i="17"/>
  <c r="CG103" i="17"/>
  <c r="CG102" i="17" s="1"/>
  <c r="CF106" i="17"/>
  <c r="CG107" i="17"/>
  <c r="CG106" i="17" s="1"/>
  <c r="CF142" i="17"/>
  <c r="CG143" i="17"/>
  <c r="CG142" i="17" s="1"/>
  <c r="CG134" i="17" s="1"/>
  <c r="CG54" i="17"/>
  <c r="CG46" i="17" s="1"/>
  <c r="CF54" i="17"/>
  <c r="CF118" i="17"/>
  <c r="CF117" i="17" s="1"/>
  <c r="CF130" i="17"/>
  <c r="CF77" i="17"/>
  <c r="CF76" i="17" s="1"/>
  <c r="CF126" i="17"/>
  <c r="CF125" i="17" s="1"/>
  <c r="CF82" i="17"/>
  <c r="CF22" i="17"/>
  <c r="CF85" i="17"/>
  <c r="CF89" i="17"/>
  <c r="CF135" i="17"/>
  <c r="CF134" i="17" s="1"/>
  <c r="CF67" i="17"/>
  <c r="CF62" i="17"/>
  <c r="CF61" i="17" s="1"/>
  <c r="CF40" i="17"/>
  <c r="CF39" i="17" s="1"/>
  <c r="G64" i="10"/>
  <c r="F54" i="10"/>
  <c r="F26" i="10"/>
  <c r="F34" i="10"/>
  <c r="E34" i="10"/>
  <c r="CD97" i="2"/>
  <c r="CD98" i="2"/>
  <c r="CD99" i="2"/>
  <c r="CF95" i="17" l="1"/>
  <c r="CF46" i="17"/>
  <c r="CF12" i="17"/>
  <c r="CF11" i="17" s="1"/>
  <c r="CG95" i="17"/>
  <c r="CG61" i="17"/>
  <c r="CG13" i="17"/>
  <c r="CG12" i="17" s="1"/>
  <c r="CG11" i="17" s="1"/>
  <c r="CF81" i="17"/>
  <c r="BR6" i="10"/>
  <c r="BS6" i="10" s="1"/>
  <c r="BT6" i="10" s="1"/>
  <c r="BV6" i="10" s="1"/>
  <c r="BW6" i="10" s="1"/>
  <c r="BX6" i="10" s="1"/>
  <c r="BY6" i="10" s="1"/>
  <c r="BN6" i="10"/>
  <c r="BO6" i="10" s="1"/>
  <c r="BP6" i="10" s="1"/>
  <c r="BJ6" i="10"/>
  <c r="BK6" i="10" s="1"/>
  <c r="BL6" i="10" s="1"/>
  <c r="BE6" i="10"/>
  <c r="BF6" i="10" s="1"/>
  <c r="BG6" i="10" s="1"/>
  <c r="BH6" i="10" s="1"/>
  <c r="BA6" i="10"/>
  <c r="BB6" i="10" s="1"/>
  <c r="BC6" i="10" s="1"/>
  <c r="CF6" i="17" l="1"/>
  <c r="CF138" i="10"/>
  <c r="CF137" i="10" s="1"/>
  <c r="CF136" i="10"/>
  <c r="CF135" i="10"/>
  <c r="CF133" i="10"/>
  <c r="CF132" i="10" s="1"/>
  <c r="CF131" i="10"/>
  <c r="CF130" i="10"/>
  <c r="CF129" i="10"/>
  <c r="CF128" i="10"/>
  <c r="CF125" i="10"/>
  <c r="CF123" i="10"/>
  <c r="CF122" i="10"/>
  <c r="CF120" i="10"/>
  <c r="CF119" i="10"/>
  <c r="CF118" i="10"/>
  <c r="CF115" i="10"/>
  <c r="CF114" i="10"/>
  <c r="CF113" i="10"/>
  <c r="CF112" i="10"/>
  <c r="CF111" i="10"/>
  <c r="CF110" i="10"/>
  <c r="CF107" i="10"/>
  <c r="CF106" i="10" s="1"/>
  <c r="CF105" i="10"/>
  <c r="CF104" i="10"/>
  <c r="CF103" i="10"/>
  <c r="CF101" i="10"/>
  <c r="CF100" i="10"/>
  <c r="CF99" i="10"/>
  <c r="CF98" i="10"/>
  <c r="CF97" i="10"/>
  <c r="CF94" i="10"/>
  <c r="CF93" i="10"/>
  <c r="CF92" i="10"/>
  <c r="CF91" i="10"/>
  <c r="CF90" i="10"/>
  <c r="CF88" i="10"/>
  <c r="CF86" i="10"/>
  <c r="CF84" i="10"/>
  <c r="CF83" i="10"/>
  <c r="CF80" i="10"/>
  <c r="CF79" i="10"/>
  <c r="CF78" i="10"/>
  <c r="CF75" i="10"/>
  <c r="CF74" i="10"/>
  <c r="CF72" i="10"/>
  <c r="CF71" i="10" s="1"/>
  <c r="CF70" i="10"/>
  <c r="CF69" i="10"/>
  <c r="CF68" i="10"/>
  <c r="CF66" i="10"/>
  <c r="CF65" i="10"/>
  <c r="CF63" i="10"/>
  <c r="CF60" i="10"/>
  <c r="CF59" i="10"/>
  <c r="CF57" i="10"/>
  <c r="CF55" i="10"/>
  <c r="CF53" i="10"/>
  <c r="CF52" i="10"/>
  <c r="CF51" i="10"/>
  <c r="CF50" i="10"/>
  <c r="CF49" i="10"/>
  <c r="CF47" i="10"/>
  <c r="CF45" i="10"/>
  <c r="CF44" i="10"/>
  <c r="CF43" i="10"/>
  <c r="CF42" i="10"/>
  <c r="CF41" i="10"/>
  <c r="CF37" i="10"/>
  <c r="CF36" i="10"/>
  <c r="CF35" i="10"/>
  <c r="CF33" i="10"/>
  <c r="CF32" i="10"/>
  <c r="CF31" i="10"/>
  <c r="CF27" i="10"/>
  <c r="CF25" i="10"/>
  <c r="CF24" i="10"/>
  <c r="CF23" i="10"/>
  <c r="CF21" i="10"/>
  <c r="CF20" i="10"/>
  <c r="CF18" i="10"/>
  <c r="CF16" i="10"/>
  <c r="CF15" i="10"/>
  <c r="CF14" i="10"/>
  <c r="CD113" i="2"/>
  <c r="CD132" i="2"/>
  <c r="CD139" i="2"/>
  <c r="CD136" i="2"/>
  <c r="CD137" i="2"/>
  <c r="CD138" i="2"/>
  <c r="CD135" i="2"/>
  <c r="CD39" i="2"/>
  <c r="CD116" i="2"/>
  <c r="CD117" i="2"/>
  <c r="CD118" i="2"/>
  <c r="CD71" i="2"/>
  <c r="CD67" i="2"/>
  <c r="CD66" i="2"/>
  <c r="CD65" i="2" s="1"/>
  <c r="CD120" i="2"/>
  <c r="CD121" i="2"/>
  <c r="CD122" i="2"/>
  <c r="CD123" i="2"/>
  <c r="CD124" i="2"/>
  <c r="CD133" i="2"/>
  <c r="CD142" i="2"/>
  <c r="CD143" i="2"/>
  <c r="CD144" i="2"/>
  <c r="CD145" i="2"/>
  <c r="CD147" i="2"/>
  <c r="CD146" i="2" s="1"/>
  <c r="CD149" i="2"/>
  <c r="CD150" i="2"/>
  <c r="CD152" i="2"/>
  <c r="CD151" i="2" s="1"/>
  <c r="CD64" i="2"/>
  <c r="CD63" i="2" s="1"/>
  <c r="CD62" i="2"/>
  <c r="CD61" i="2"/>
  <c r="CD60" i="2"/>
  <c r="CD58" i="2"/>
  <c r="CD57" i="2"/>
  <c r="CD28" i="2"/>
  <c r="CD29" i="2"/>
  <c r="CD30" i="2"/>
  <c r="CD33" i="2"/>
  <c r="CD34" i="2"/>
  <c r="CD35" i="2"/>
  <c r="CD83" i="2"/>
  <c r="CD85" i="2"/>
  <c r="CD86" i="2"/>
  <c r="CD87" i="2"/>
  <c r="CD88" i="2"/>
  <c r="CD102" i="2"/>
  <c r="CD103" i="2"/>
  <c r="CD105" i="2"/>
  <c r="CD104" i="2" s="1"/>
  <c r="CD92" i="2"/>
  <c r="CD93" i="2"/>
  <c r="CD94" i="2"/>
  <c r="CD95" i="2"/>
  <c r="CD96" i="2"/>
  <c r="CD101" i="2"/>
  <c r="CD76" i="2"/>
  <c r="CD78" i="2"/>
  <c r="CD79" i="2"/>
  <c r="CD75" i="2"/>
  <c r="CD89" i="2"/>
  <c r="CD52" i="2"/>
  <c r="CD100" i="2" l="1"/>
  <c r="CD115" i="2"/>
  <c r="CD114" i="2" s="1"/>
  <c r="CD74" i="2"/>
  <c r="CD56" i="2"/>
  <c r="CD59" i="2"/>
  <c r="CF85" i="10"/>
  <c r="CF54" i="10"/>
  <c r="CF134" i="10"/>
  <c r="CF67" i="10"/>
  <c r="CF22" i="10"/>
  <c r="CF127" i="10"/>
  <c r="CF82" i="10"/>
  <c r="CF73" i="10"/>
  <c r="CF109" i="10"/>
  <c r="CF108" i="10" s="1"/>
  <c r="CF58" i="10"/>
  <c r="CF40" i="10"/>
  <c r="CF39" i="10" s="1"/>
  <c r="CF77" i="10"/>
  <c r="CF76" i="10" s="1"/>
  <c r="CF102" i="10"/>
  <c r="CF34" i="10"/>
  <c r="CF96" i="10"/>
  <c r="CF121" i="10"/>
  <c r="CF26" i="10"/>
  <c r="CF117" i="10"/>
  <c r="CF116" i="10" s="1"/>
  <c r="CF17" i="10"/>
  <c r="CF13" i="10" s="1"/>
  <c r="CF48" i="10"/>
  <c r="CF89" i="10"/>
  <c r="CD119" i="2"/>
  <c r="CD77" i="2"/>
  <c r="CD91" i="2"/>
  <c r="CD90" i="2" s="1"/>
  <c r="CD84" i="2"/>
  <c r="CD27" i="2"/>
  <c r="CD141" i="2"/>
  <c r="CD148" i="2"/>
  <c r="CD72" i="2"/>
  <c r="CD70" i="2"/>
  <c r="CD21" i="2"/>
  <c r="CD20" i="2"/>
  <c r="CD19" i="2"/>
  <c r="CD18" i="2" s="1"/>
  <c r="CF46" i="10" l="1"/>
  <c r="CD69" i="2"/>
  <c r="CD68" i="2" s="1"/>
  <c r="CF62" i="10"/>
  <c r="CF61" i="10" s="1"/>
  <c r="CF126" i="10"/>
  <c r="CF12" i="10"/>
  <c r="CF81" i="10"/>
  <c r="CF95" i="10"/>
  <c r="CD140" i="2"/>
  <c r="CD73" i="2"/>
  <c r="CD49" i="2"/>
  <c r="CD48" i="2"/>
  <c r="CD47" i="2" s="1"/>
  <c r="CD46" i="2"/>
  <c r="CD45" i="2"/>
  <c r="CD44" i="2"/>
  <c r="CD43" i="2"/>
  <c r="CD42" i="2"/>
  <c r="CD41" i="2"/>
  <c r="CF11" i="10" l="1"/>
  <c r="CD40" i="2"/>
  <c r="CD38" i="2" s="1"/>
  <c r="CD37" i="2"/>
  <c r="CD36" i="2"/>
  <c r="CD32" i="2" s="1"/>
  <c r="CD31" i="2" s="1"/>
  <c r="CD26" i="2" l="1"/>
  <c r="CD25" i="2"/>
  <c r="CD24" i="2"/>
  <c r="CD23" i="2"/>
  <c r="CD16" i="2"/>
  <c r="CD17" i="2"/>
  <c r="CD15" i="2"/>
  <c r="CD13" i="2"/>
  <c r="CD12" i="2"/>
  <c r="CD11" i="2"/>
  <c r="CD14" i="2" l="1"/>
  <c r="CD10" i="2"/>
  <c r="CD22" i="2"/>
  <c r="CD55" i="2"/>
  <c r="CD54" i="2" s="1"/>
  <c r="CD53" i="2" s="1"/>
  <c r="CD51" i="2"/>
  <c r="CD50" i="2" s="1"/>
  <c r="CD112" i="2"/>
  <c r="CE10" i="9"/>
  <c r="CE9" i="9" s="1"/>
  <c r="CE21" i="7"/>
  <c r="CE20" i="7"/>
  <c r="CE19" i="7"/>
  <c r="CE18" i="7"/>
  <c r="CE17" i="7"/>
  <c r="CE16" i="7"/>
  <c r="CE15" i="7"/>
  <c r="CE14" i="7"/>
  <c r="CE13" i="7"/>
  <c r="CE12" i="7"/>
  <c r="CE11" i="7"/>
  <c r="CE10" i="8"/>
  <c r="CE9" i="8" s="1"/>
  <c r="CE10" i="7"/>
  <c r="CE9" i="7" s="1"/>
  <c r="CD9" i="2" l="1"/>
  <c r="CD8" i="2" s="1"/>
  <c r="BK9" i="5"/>
  <c r="BK180" i="3"/>
  <c r="BK148" i="3"/>
  <c r="BK50" i="3"/>
  <c r="BK49" i="3"/>
  <c r="BK11" i="3"/>
  <c r="BK10" i="3"/>
  <c r="CD108" i="2"/>
  <c r="CD109" i="2"/>
  <c r="CD110" i="2"/>
  <c r="CD111" i="2"/>
  <c r="CD107" i="2" l="1"/>
  <c r="CD10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tc={FE050544-ECB9-4DFB-B7D0-D04BF11E39E4}</author>
    <author>tc={5B60C590-9909-4E78-9D53-D40DBDEDE1EC}</author>
  </authors>
  <commentList>
    <comment ref="B87" authorId="0" shapeId="0" xr:uid="{FE050544-ECB9-4DFB-B7D0-D04BF11E39E4}">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procédure organisationnelle qui vise à enquêter, répondre et assurer le suivi des allégations de violation des droits d'un usager en collaboration avec les usagers.
ET 
Les équipes s'assurent que les incidents liés à la sécurité des usagers survenus lors d'un soin ou des services de télésanté sont signalés, analysés et gérés conformément aux politiques et aux procédures de l'établissement.
</t>
        </r>
      </text>
    </comment>
    <comment ref="B142" authorId="1" shapeId="0" xr:uid="{5B60C590-9909-4E78-9D53-D40DBDEDE1EC}">
      <text>
        <r>
          <rPr>
            <sz val="10"/>
            <rFont val="Arial"/>
          </rPr>
          <t>[Threaded comment]
Your version of Excel allows you to read this threaded comment; however, any edits to it will get removed if the file is opened in a newer version of Excel. Learn more: https://go.microsoft.com/fwlink/?linkid=870924
Comment:
    déployer ? le rôle de l'équipe télésanté est de rendre disponible, accompagner, soutenir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tc={09261B2D-93D1-462B-BC8A-2766FFF14FEC}</author>
    <author>tc={794F0BF8-FB72-49B5-B2B4-5E485DEE5045}</author>
    <author>Guy Germain</author>
    <author>tc={66404FC5-5162-4FD5-AE7E-0C42CF8980AA}</author>
  </authors>
  <commentList>
    <comment ref="B15" authorId="0" shapeId="0" xr:uid="{09261B2D-93D1-462B-BC8A-2766FFF14FEC}">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@Anne-Marie Brunet (CIUSSS EMTL) 
Pourquoi les cellule en vert ?
Reply:
    @Anne-Marie Brunet (CIUSSS EMTL) Je viens de voir la règle sur le mot Approbation qio met la cellule en vert. Est-ce que l'on peut utiliser une autre couleur. Parce que vert, pour moi, c'est tout est fini. </t>
        </r>
      </text>
    </comment>
    <comment ref="G27" authorId="1" shapeId="0" xr:uid="{794F0BF8-FB72-49B5-B2B4-5E485DEE5045}">
      <text>
        <r>
          <rPr>
            <sz val="10"/>
            <rFont val="Arial"/>
          </rPr>
          <t>[Threaded comment]
Your version of Excel allows you to read this threaded comment; however, any edits to it will get removed if the file is opened in a newer version of Excel. Learn more: https://go.microsoft.com/fwlink/?linkid=870924
Comment:
    @Anne-Marie Brunet (CIUSSS EMTL) Mettre les dates Complété. Merci</t>
        </r>
      </text>
    </comment>
    <comment ref="A39" authorId="2" shapeId="0" xr:uid="{27DD2648-6880-484F-B178-48F3FDB3A20E}">
      <text>
        <r>
          <rPr>
            <b/>
            <sz val="9"/>
            <color indexed="81"/>
            <rFont val="Tahoma"/>
            <family val="2"/>
          </rPr>
          <t xml:space="preserve">Geneviève Chartrand:
</t>
        </r>
        <r>
          <rPr>
            <sz val="9"/>
            <color indexed="81"/>
            <rFont val="Tahoma"/>
            <family val="2"/>
          </rPr>
          <t xml:space="preserve">Le recrutement se fait sur avec un processus à long terme.
Il manque toutes les étapes préalables. </t>
        </r>
      </text>
    </comment>
    <comment ref="B40" authorId="2" shapeId="0" xr:uid="{DEFF9611-061B-4443-B9EC-7A9416A2DFBA}">
      <text>
        <r>
          <rPr>
            <b/>
            <sz val="9"/>
            <color indexed="81"/>
            <rFont val="Tahoma"/>
            <family val="2"/>
          </rPr>
          <t>Geneviève Chartrand:</t>
        </r>
        <r>
          <rPr>
            <sz val="9"/>
            <color indexed="81"/>
            <rFont val="Tahoma"/>
            <family val="2"/>
          </rPr>
          <t xml:space="preserve">
Un plan d'action pour cet objectif sera proposé.</t>
        </r>
      </text>
    </comment>
    <comment ref="B107" authorId="3" shapeId="0" xr:uid="{66404FC5-5162-4FD5-AE7E-0C42CF8980AA}">
      <text>
        <r>
          <rPr>
            <sz val="10"/>
            <rFont val="Arial"/>
          </rPr>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@Stéphane Gagnon RSI (CIUSSS EMTL) Est-ce que tu pourrais mettre la section 4.3.1 à jour : Ajouter les autres documents à réviser, changer les dates de fin et le pourcentage d'avancement. 
Reply:
    @Stéphane Gagnon RSI (CIUSSS EMTL) st-ce que tu pourrais mettre la section 4.3.1 à jour : Ajouter les autres documents à réviser, changer les dates de fin et le pourcentage d'avancement. 
Merci
cc @Anne-Marie Brunet (CIUSSS EMTL) 
Reply:
    @Stéphane Gagnon RSI (CIUSSS EMTL) Est-ce que tu pourrais mettre à jour la section 4.3.1.
cc: @Anne-Marie Brunet (CIUSSS EMTL)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Guy Germain</author>
  </authors>
  <commentList>
    <comment ref="A39" authorId="0" shapeId="0" xr:uid="{13F458DA-569E-467D-8C52-79EC869901EF}">
      <text>
        <r>
          <rPr>
            <b/>
            <sz val="9"/>
            <color indexed="81"/>
            <rFont val="Tahoma"/>
            <family val="2"/>
          </rPr>
          <t xml:space="preserve">Geneviève Chartrand:
</t>
        </r>
        <r>
          <rPr>
            <sz val="9"/>
            <color indexed="81"/>
            <rFont val="Tahoma"/>
            <family val="2"/>
          </rPr>
          <t xml:space="preserve">Le recrutement se fait sur avec un processus à long terme.
Il manque toutes les étapes préalables. </t>
        </r>
      </text>
    </comment>
    <comment ref="B40" authorId="0" shapeId="0" xr:uid="{10DCD3E5-D025-4BD0-B318-8BE9FC4B9A50}">
      <text>
        <r>
          <rPr>
            <b/>
            <sz val="9"/>
            <color indexed="81"/>
            <rFont val="Tahoma"/>
            <family val="2"/>
          </rPr>
          <t>Geneviève Chartrand:</t>
        </r>
        <r>
          <rPr>
            <sz val="9"/>
            <color indexed="81"/>
            <rFont val="Tahoma"/>
            <family val="2"/>
          </rPr>
          <t xml:space="preserve">
Un plan d'action pour cet objectif sera proposé.</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Guy Germain</author>
  </authors>
  <commentList>
    <comment ref="A39" authorId="0" shapeId="0" xr:uid="{08138EBD-4502-4EF8-A891-B6ED67BC693D}">
      <text>
        <r>
          <rPr>
            <b/>
            <sz val="9"/>
            <color indexed="81"/>
            <rFont val="Tahoma"/>
            <family val="2"/>
          </rPr>
          <t xml:space="preserve">Geneviève Chartrand:
</t>
        </r>
        <r>
          <rPr>
            <sz val="9"/>
            <color indexed="81"/>
            <rFont val="Tahoma"/>
            <family val="2"/>
          </rPr>
          <t xml:space="preserve">Le recrutement se fait sur avec un processus à long terme.
Il manque toutes les étapes préalables. </t>
        </r>
      </text>
    </comment>
    <comment ref="B40" authorId="0" shapeId="0" xr:uid="{301CCC2F-0563-4C2D-AB97-CAEE3965223C}">
      <text>
        <r>
          <rPr>
            <b/>
            <sz val="9"/>
            <color indexed="81"/>
            <rFont val="Tahoma"/>
            <family val="2"/>
          </rPr>
          <t>Geneviève Chartrand:</t>
        </r>
        <r>
          <rPr>
            <sz val="9"/>
            <color indexed="81"/>
            <rFont val="Tahoma"/>
            <family val="2"/>
          </rPr>
          <t xml:space="preserve">
Un plan d'action pour cet objectif sera proposé.</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Guy Germain</author>
  </authors>
  <commentList>
    <comment ref="A39" authorId="0" shapeId="0" xr:uid="{B655D18F-7D21-4F0D-8F69-4CEFEDECF281}">
      <text>
        <r>
          <rPr>
            <b/>
            <sz val="9"/>
            <color indexed="81"/>
            <rFont val="Tahoma"/>
            <family val="2"/>
          </rPr>
          <t xml:space="preserve">Geneviève Chartrand:
</t>
        </r>
        <r>
          <rPr>
            <sz val="9"/>
            <color indexed="81"/>
            <rFont val="Tahoma"/>
            <family val="2"/>
          </rPr>
          <t xml:space="preserve">Le recrutement se fait sur avec un processus à long terme.
Il manque toutes les étapes préalables. </t>
        </r>
      </text>
    </comment>
    <comment ref="B40" authorId="0" shapeId="0" xr:uid="{F5479378-06CF-4D29-B02A-32D4F0238EC4}">
      <text>
        <r>
          <rPr>
            <b/>
            <sz val="9"/>
            <color indexed="81"/>
            <rFont val="Tahoma"/>
            <family val="2"/>
          </rPr>
          <t>Geneviève Chartrand:</t>
        </r>
        <r>
          <rPr>
            <sz val="9"/>
            <color indexed="81"/>
            <rFont val="Tahoma"/>
            <family val="2"/>
          </rPr>
          <t xml:space="preserve">
Un plan d'action pour cet objectif sera proposé.</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Guy Germain</author>
  </authors>
  <commentList>
    <comment ref="A39" authorId="0" shapeId="0" xr:uid="{660BA7EE-868F-4A2D-A651-59A75A1076FC}">
      <text>
        <r>
          <rPr>
            <b/>
            <sz val="9"/>
            <color indexed="81"/>
            <rFont val="Tahoma"/>
            <family val="2"/>
          </rPr>
          <t xml:space="preserve">Geneviève Chartrand:
</t>
        </r>
        <r>
          <rPr>
            <sz val="9"/>
            <color indexed="81"/>
            <rFont val="Tahoma"/>
            <family val="2"/>
          </rPr>
          <t xml:space="preserve">Le recrutement se fait sur avec un processus à long terme.
Il manque toutes les étapes préalables. </t>
        </r>
      </text>
    </comment>
    <comment ref="B40" authorId="0" shapeId="0" xr:uid="{0B46A729-1D2F-4A2F-882F-2DC94C778DD5}">
      <text>
        <r>
          <rPr>
            <b/>
            <sz val="9"/>
            <color indexed="81"/>
            <rFont val="Tahoma"/>
            <family val="2"/>
          </rPr>
          <t>Geneviève Chartrand:</t>
        </r>
        <r>
          <rPr>
            <sz val="9"/>
            <color indexed="81"/>
            <rFont val="Tahoma"/>
            <family val="2"/>
          </rPr>
          <t xml:space="preserve">
Un plan d'action pour cet objectif sera proposé.</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Guy Germain</author>
  </authors>
  <commentList>
    <comment ref="A39" authorId="0" shapeId="0" xr:uid="{65C993BA-4902-41B5-A39D-E36F37154519}">
      <text>
        <r>
          <rPr>
            <b/>
            <sz val="9"/>
            <color indexed="81"/>
            <rFont val="Tahoma"/>
            <family val="2"/>
          </rPr>
          <t xml:space="preserve">Geneviève Chartrand:
</t>
        </r>
        <r>
          <rPr>
            <sz val="9"/>
            <color indexed="81"/>
            <rFont val="Tahoma"/>
            <family val="2"/>
          </rPr>
          <t xml:space="preserve">Le recrutement se fait sur avec un processus à long terme.
Il manque toutes les étapes préalables. </t>
        </r>
      </text>
    </comment>
    <comment ref="B40" authorId="0" shapeId="0" xr:uid="{20DF1F03-CA43-4EEE-8FC0-33EA111B6B33}">
      <text>
        <r>
          <rPr>
            <b/>
            <sz val="9"/>
            <color indexed="81"/>
            <rFont val="Tahoma"/>
            <family val="2"/>
          </rPr>
          <t>Geneviève Chartrand:</t>
        </r>
        <r>
          <rPr>
            <sz val="9"/>
            <color indexed="81"/>
            <rFont val="Tahoma"/>
            <family val="2"/>
          </rPr>
          <t xml:space="preserve">
Un plan d'action pour cet objectif sera proposé.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Guy Germain</author>
    <author>tc={5CB933B3-555F-48BF-B850-6DACAEE63CBF}</author>
    <author>tc={F626B319-1BA0-42AE-B383-438A612E28BC}</author>
    <author>tc={3CE3F5C4-0D9C-4610-819D-8D464FA204E1}</author>
  </authors>
  <commentList>
    <comment ref="A31" authorId="0" shapeId="0" xr:uid="{00000000-0006-0000-0000-000001000000}">
      <text>
        <r>
          <rPr>
            <b/>
            <sz val="9"/>
            <color indexed="81"/>
            <rFont val="Tahoma"/>
            <family val="2"/>
          </rPr>
          <t xml:space="preserve">Geneviève Chartrand:
</t>
        </r>
        <r>
          <rPr>
            <sz val="9"/>
            <color indexed="81"/>
            <rFont val="Tahoma"/>
            <family val="2"/>
          </rPr>
          <t xml:space="preserve">Le recrutement se fait sur avec un processus à longterme. il manque toutes les étapes préalables. </t>
        </r>
      </text>
    </comment>
    <comment ref="B32" authorId="0" shapeId="0" xr:uid="{00000000-0006-0000-0000-000002000000}">
      <text>
        <r>
          <rPr>
            <b/>
            <sz val="9"/>
            <color indexed="81"/>
            <rFont val="Tahoma"/>
            <family val="2"/>
          </rPr>
          <t>Geneviève Chartrand:</t>
        </r>
        <r>
          <rPr>
            <sz val="9"/>
            <color indexed="81"/>
            <rFont val="Tahoma"/>
            <family val="2"/>
          </rPr>
          <t xml:space="preserve">
Un plan d'action pour cet objectif sera proposé</t>
        </r>
      </text>
    </comment>
    <comment ref="E109" authorId="1" shapeId="0" xr:uid="{5CB933B3-555F-48BF-B850-6DACAEE63CBF}">
      <text>
        <r>
          <rPr>
            <sz val="10"/>
            <rFont val="Arial"/>
          </rPr>
          <t>[Threaded comment]
Your version of Excel allows you to read this threaded comment; however, any edits to it will get removed if the file is opened in a newer version of Excel. Learn more: https://go.microsoft.com/fwlink/?linkid=870924
Comment:
    Demander à Maude ce qui était prévu par Traceur.</t>
        </r>
      </text>
    </comment>
    <comment ref="B121" authorId="2" shapeId="0" xr:uid="{F626B319-1BA0-42AE-B383-438A612E28BC}">
      <text>
        <r>
          <rPr>
            <sz val="10"/>
            <rFont val="Arial"/>
          </rPr>
          <t>[Threaded comment]
Your version of Excel allows you to read this threaded comment; however, any edits to it will get removed if the file is opened in a newer version of Excel. Learn more: https://go.microsoft.com/fwlink/?linkid=870924
Comment:
    Norme Critère 4.1
Les renseignements fournis aux représentants de l’usager à propos des services de télésanté portent au minimum sur les éléments suivants : 
•	Portée des services de l’organisme
•	Coûts pour les usagers, le cas échéant
•	Comment accéder aux services
•	Qui a accès aux renseignements de l’usager
•	Qui surveille les renseignements de l’usager
•	Comment sont utilisés les renseignements de l’usager
•	Quelles mesures sont en place pour protéger les renseignements de l’usager
•	Qui peut modifier le processus de collecte de données
•	Qui a la propriété des renseignements de l’usager
•	Points de contact précisés dans le plan de soins
•	Efficacité et résultats du service
•	Autres services disponibles pour répondre aux besoins de l’usager
•	Prise en compte de la façon dont les données pourraient être utilisées dans l’avenir
•	Organismes partenaires impliqués dans le service de télésanté
•	Comment les rendez-vous liés au service de télésanté sont organisés et à quoi s’attendre 
Pour les usagers qui ont de la difficulté à comprendre, les renseignements sur le service de télésanté sont fournis par l’entremise d’un défenseur ou d’un groupe de défense désigné. La défense des intérêts consiste à parler au nom de quelqu’un d’autre. Le défenseur désigné travaille alors en collaboration avec l’usager pour l’aider à atteindre un bon niveau de compréhension. Les représentants de l’usager et les organismes partenaires participent au processus visant à déterminer quels renseignements sont nécessaires ou voulus et à évaluer si les renseignements fournis répondent aux besoins de l’usager.</t>
        </r>
      </text>
    </comment>
    <comment ref="B122" authorId="3" shapeId="0" xr:uid="{3CE3F5C4-0D9C-4610-819D-8D464FA204E1}">
      <text>
        <r>
          <rPr>
            <sz val="10"/>
            <rFont val="Arial"/>
          </rPr>
          <t>[Threaded comment]
Your version of Excel allows you to read this threaded comment; however, any edits to it will get removed if the file is opened in a newer version of Excel. Learn more: https://go.microsoft.com/fwlink/?linkid=870924
Comment:
    Norme Critère 4.2
L’usager est informé des différentes options liées à la prestation de soins.
Les options alternatives aux services de télésanté pourraient comprendre la visite en personne d’un clinicien. Les usagers devraient s’attendre à recevoir la même qualité de soins, peu importe le type de rendez-vous.</t>
        </r>
      </text>
    </comment>
  </commentList>
</comments>
</file>

<file path=xl/sharedStrings.xml><?xml version="1.0" encoding="utf-8"?>
<sst xmlns="http://schemas.openxmlformats.org/spreadsheetml/2006/main" count="8794" uniqueCount="1218">
  <si>
    <t xml:space="preserve"> </t>
  </si>
  <si>
    <t>PLAN D'ACTION STRATÉGIQUE 2023-2024</t>
  </si>
  <si>
    <t>AVANCEMENT</t>
  </si>
  <si>
    <t>Commentaire</t>
  </si>
  <si>
    <t>Promoteur : Comité de coordination</t>
  </si>
  <si>
    <t>Porteur : Carole Leblanc, Direction des soins infirmiers
Co-Porteur : François Morel, Direction des ressources technologiques</t>
  </si>
  <si>
    <t>Actions connues et approuvées</t>
  </si>
  <si>
    <t>Planification</t>
  </si>
  <si>
    <t>Réalisation</t>
  </si>
  <si>
    <t>Travaux terminés</t>
  </si>
  <si>
    <t>Déploiement</t>
  </si>
  <si>
    <t>Entièrement finalisé et en contrôle</t>
  </si>
  <si>
    <t>Total</t>
  </si>
  <si>
    <t>Soutien : 
Anne-Marie Brunet, co-pilote clinique
Pascal Robichaud, co-pilote technologique</t>
  </si>
  <si>
    <t>Collaborateur: Directions cliniques et directions de soutien</t>
  </si>
  <si>
    <t>Mise à jour : 2023-11-13</t>
  </si>
  <si>
    <t>À VÉRIFIER</t>
  </si>
  <si>
    <t>RESPONSABLE</t>
  </si>
  <si>
    <t>SOUTIEN</t>
  </si>
  <si>
    <t>DATE DE
FIN CIBLÉE</t>
  </si>
  <si>
    <t>DATE DE FIN RÉELLE</t>
  </si>
  <si>
    <t>TOTAL</t>
  </si>
  <si>
    <t>COMMENTAIRE</t>
  </si>
  <si>
    <t>Plan de communication</t>
  </si>
  <si>
    <t>1 - Gouvernance</t>
  </si>
  <si>
    <t xml:space="preserve"> 1.1 Mettre en place la structure de gouvernance de la télésanté au CIUSSS</t>
  </si>
  <si>
    <t>1.1.1</t>
  </si>
  <si>
    <r>
      <t xml:space="preserve">Mettre en place des critères de priorisation des demandes
</t>
    </r>
    <r>
      <rPr>
        <i/>
        <sz val="12"/>
        <color rgb="FF000000"/>
        <rFont val="Arial Narrow"/>
        <family val="2"/>
      </rPr>
      <t xml:space="preserve">(Critères 7.1.3 et 7.1.6)  </t>
    </r>
  </si>
  <si>
    <t>Changer les numéros des critères selon le nouveau Chapitre 7 d'Agrément Canada</t>
  </si>
  <si>
    <t>2022-07-08 Utiliser la nouvelle grille de la DRT pour commencer. Il reste à approuver son utilisation au Comité de pilotage et au Comité opérationnel.</t>
  </si>
  <si>
    <t>Élaboration des critères de priorisation des demandes</t>
  </si>
  <si>
    <t>P. Robichaud
A-M. Brunet</t>
  </si>
  <si>
    <t>X</t>
  </si>
  <si>
    <t>Fichier des critères</t>
  </si>
  <si>
    <t>Discussion des critères de priorisation au Comité oprationnel</t>
  </si>
  <si>
    <t>Comité opérationnel</t>
  </si>
  <si>
    <t>Approbation des critères de priorisation des demandes par le comité de pilotage</t>
  </si>
  <si>
    <t>C. Leblanc
F. Morel</t>
  </si>
  <si>
    <t>Mise en place du processus de priorisation</t>
  </si>
  <si>
    <t>P. Robichaud</t>
  </si>
  <si>
    <t>Ajouter une note dans la page intranet sur le processus d'accompagnement.</t>
  </si>
  <si>
    <t>1.1.2</t>
  </si>
  <si>
    <r>
      <t xml:space="preserve">Assurer une vigie sur la mise en œuvre des projets provinciaux télésanté implantés dans notre CIUSSS
</t>
    </r>
    <r>
      <rPr>
        <i/>
        <sz val="12"/>
        <color rgb="FF000000"/>
        <rFont val="Arial Narrow"/>
        <family val="2"/>
      </rPr>
      <t>(Critère 7.1.1)</t>
    </r>
  </si>
  <si>
    <t>---</t>
  </si>
  <si>
    <t>En continu</t>
  </si>
  <si>
    <t>N/A</t>
  </si>
  <si>
    <t>Projet télésanté MSSS</t>
  </si>
  <si>
    <t>M. F. Aguilar
P. Robichaud</t>
  </si>
  <si>
    <t>Projets soutenus par l'IPAM</t>
  </si>
  <si>
    <t>1.1.3</t>
  </si>
  <si>
    <r>
      <t xml:space="preserve">Maintenir le tableau de bord de gestion 
</t>
    </r>
    <r>
      <rPr>
        <i/>
        <sz val="12"/>
        <color rgb="FF000000"/>
        <rFont val="Arial Narrow"/>
        <family val="2"/>
      </rPr>
      <t>(Critère 7.1.4 et 7.2.8)</t>
    </r>
  </si>
  <si>
    <t>Mise à jour des indicateurs actuels</t>
  </si>
  <si>
    <t>M. F. Aguilar</t>
  </si>
  <si>
    <t>x</t>
  </si>
  <si>
    <t>Tableau des indicateurs</t>
  </si>
  <si>
    <t>Mise en place du tableau de bord de gestion dans l'intranet</t>
  </si>
  <si>
    <t>M.-S. C. Rosemond</t>
  </si>
  <si>
    <t>Révision et ajout d'indicateurs</t>
  </si>
  <si>
    <t>Arrimage avec l'Info-centre afin que les statistiques sur les téléconsultations soient connectées sur les bases de données requises + arrimage avec la nouvelle reddition du MSSS</t>
  </si>
  <si>
    <t xml:space="preserve"> 2023-02-14 rencontre avec Bianca Chrétien Choinière pour finaliser la demande. Données provenant de la saisie d'un champ de eClinibase.
Valider si les médecins ont un tel champ à saisir.  </t>
  </si>
  <si>
    <t>Révision du Tableau de bord de gestion, version 2</t>
  </si>
  <si>
    <t xml:space="preserve">RV 2023-02-28 pour finaliser le Tableau de bord </t>
  </si>
  <si>
    <t>Approbation du Tableau de bord de gestion, version 2, par le Comité de pilotage</t>
  </si>
  <si>
    <t>Mise à jour du tableau de bord de gestion dans l'intranet</t>
  </si>
  <si>
    <t>Mise en forme du tableau de bord à élaborer en 2023-2024</t>
  </si>
  <si>
    <t>1.1.4</t>
  </si>
  <si>
    <t>Réviser la structure de gouvernance et le processus de gouverne des demandes annuellement</t>
  </si>
  <si>
    <t>À élaborer: Questionnaires aux services et aux membres des comités pour évaluer l'accompagnement et la gouvernance</t>
  </si>
  <si>
    <t>Élaboration de la méthodologie de révision annuelle de la structure de gouvernance et du processus de gouverne des demandes</t>
  </si>
  <si>
    <t xml:space="preserve"> M. F. Aguilar 
P. Robichaud
J. Bisson</t>
  </si>
  <si>
    <t>Liste de vérification: ajout et retrait selon les nouvelles directives MSSS</t>
  </si>
  <si>
    <t>Approbation de la méthodologie de révision au comité de pilotage</t>
  </si>
  <si>
    <t xml:space="preserve">Procéder à la révision annuelle de la structure de gouvernance </t>
  </si>
  <si>
    <t>S. Primiano
 M. F. Aguilar 
P. Robichaud</t>
  </si>
  <si>
    <t>Procéder à la révision annuelle du processus de demande et d'implantation d'un service en télésanté</t>
  </si>
  <si>
    <t>Approbation de la révision annuelle au comité de pilotage</t>
  </si>
  <si>
    <t>Déposer la révision annuelle au Comité tactique</t>
  </si>
  <si>
    <t>Janvier 2024</t>
  </si>
  <si>
    <t>1.1.5</t>
  </si>
  <si>
    <r>
      <t xml:space="preserve">Assurer un suivi sur les ententes de service inter établissements 
</t>
    </r>
    <r>
      <rPr>
        <i/>
        <sz val="12"/>
        <color rgb="FF000000"/>
        <rFont val="Arial Narrow"/>
        <family val="2"/>
      </rPr>
      <t>(Critère 7.3.5)</t>
    </r>
  </si>
  <si>
    <t>Répertoire</t>
  </si>
  <si>
    <t>Vérifier qu'une entente de service existe dans le cas où le CIUSSS est fournisseur ou receveur.</t>
  </si>
  <si>
    <t>Arrimage fait les Affaires juridiques.</t>
  </si>
  <si>
    <t>Staut au 18 juillet 2023</t>
  </si>
  <si>
    <t>Supporter les équipes afin qu'une entente soit faite.</t>
  </si>
  <si>
    <t>F. Papineau</t>
  </si>
  <si>
    <t>Gabarit pour l'entente inter établissements</t>
  </si>
  <si>
    <t>Procédure pour la validation des ententes inter établissements</t>
  </si>
  <si>
    <t>Assurer une vigie sur la modification de la loi LSSSS concernant les ententes de services entre établissements.</t>
  </si>
  <si>
    <t>C. Leblanc</t>
  </si>
  <si>
    <t>M. F. Aguilar
F.  Papineau</t>
  </si>
  <si>
    <t xml:space="preserve"> 1.2 Valider la participation de patients partenaires actifs dans les services de télésanté</t>
  </si>
  <si>
    <t>1.2.1</t>
  </si>
  <si>
    <r>
      <t xml:space="preserve">Élaborer un plan d'action : implication du patient partenaire pour un service de télésanté
</t>
    </r>
    <r>
      <rPr>
        <i/>
        <sz val="12"/>
        <color rgb="FF000000"/>
        <rFont val="Arial Narrow"/>
        <family val="2"/>
      </rPr>
      <t>(Critère 7.2.1, 7.2.2, 7.2.3)</t>
    </r>
  </si>
  <si>
    <t>Prévoir un pilotage</t>
  </si>
  <si>
    <t>S'arrimer avec la DQÉPÉ - Espace partenaires</t>
  </si>
  <si>
    <t>Intégrer le patient partenaire En continue</t>
  </si>
  <si>
    <t>DQÉPÉ</t>
  </si>
  <si>
    <r>
      <rPr>
        <sz val="11"/>
        <color rgb="FF000000"/>
        <rFont val="Arial Narrow"/>
      </rPr>
      <t>Voir avec Suzanne Chahine</t>
    </r>
    <r>
      <rPr>
        <sz val="11"/>
        <color rgb="FFFF0000"/>
        <rFont val="Arial Narrow"/>
      </rPr>
      <t xml:space="preserve"> </t>
    </r>
    <r>
      <rPr>
        <sz val="11"/>
        <color rgb="FF000000"/>
        <rFont val="Arial Narrow"/>
      </rPr>
      <t>du comité opérationnel comment gérer les équipes
2023-02-10 courriel à ep3s.recrutement.cemtl@ssss.gouv.qc.ca pour valider si l'outil évaluation est sur le point d'être publié.
Prévoir des usagers pour participer avec les services de télésanté.
Sabrina réfère les équipe à Vanessa Chenel.
Valider avec la DQÉPÉ s'ils peuvent nous arrimer avec le BPP de l'UdeM (Guy Rivet peut aussi nous mettre en contact).</t>
    </r>
  </si>
  <si>
    <t>Processus de recrutement des patients partenaires</t>
  </si>
  <si>
    <t>A-M. Brunet</t>
  </si>
  <si>
    <t>Existant à la DQÉPÉ</t>
  </si>
  <si>
    <t>Stratégie de communication pour joindre les patients partenaires du réseau de télésanté</t>
  </si>
  <si>
    <t>Questionnaire d'enquête pour le patient partenaire en télésanté afin d'obtenir ses commentaires sur son implication dans la mise en place du service de télésanté.</t>
  </si>
  <si>
    <r>
      <rPr>
        <sz val="11"/>
        <color rgb="FF000000"/>
        <rFont val="Arial Narrow"/>
      </rPr>
      <t xml:space="preserve">EN SUSPEND
À développer par la DQÉPÉ. 2023-02-15 Malheureusement, suite au départ de la responsable de ce dossier, certains projets sont en pause pour le moment. Nous attendons donc qu'un prochain APPR DQÉPÉ prenne le relai du dossier pour la suite des travaux. </t>
    </r>
    <r>
      <rPr>
        <b/>
        <sz val="11"/>
        <color rgb="FFFF0000"/>
        <rFont val="Arial Narrow"/>
      </rPr>
      <t>Courriel envoyé en août 2023, attendons retour.  Mise à jour - 29 Octobre 2023. M.F. Aguilar: Courriel envoyé à Vanessa Chenel pour savoir si un questionnaire pour le pat. partenaire est disponible...</t>
    </r>
  </si>
  <si>
    <t>S'arrimer avec le plan de communication - Échéancier</t>
  </si>
  <si>
    <t>Agente de communication</t>
  </si>
  <si>
    <t>Approbation du plan d'action par le Comité de pilotage</t>
  </si>
  <si>
    <t>Intégrer dans la tournée des services</t>
  </si>
  <si>
    <t>Administrer un questionnaire d'enquête pour le patient partenaire en télésanté</t>
  </si>
  <si>
    <t>Équipes cliniques</t>
  </si>
  <si>
    <t>Analyser les réponses et rédiger un rapport assorti des recommandations par service</t>
  </si>
  <si>
    <t>Équipes cliniques
M. F. Aguilar</t>
  </si>
  <si>
    <t>1.2.2</t>
  </si>
  <si>
    <t>Mettre en œuvre les recommandations après l'analyse des questionnaires</t>
  </si>
  <si>
    <t>DQÉPÉ
M. F. Aguilar</t>
  </si>
  <si>
    <r>
      <t xml:space="preserve"> 1.3 Maintenir le registre des services en télésanté</t>
    </r>
    <r>
      <rPr>
        <i/>
        <sz val="14"/>
        <color rgb="FF000000"/>
        <rFont val="Arial Narrow"/>
        <family val="2"/>
      </rPr>
      <t xml:space="preserve"> (critère 7.1.1)</t>
    </r>
  </si>
  <si>
    <t>1.3.1</t>
  </si>
  <si>
    <t>Actualiser le registre des services en télésanté</t>
  </si>
  <si>
    <t>Pour le bilan 2023-2024 document complété en avril 2023: 
Actions réalisées en télésanté dans le cadre du plan d’action en télésanté P13 2023.</t>
  </si>
  <si>
    <t>Maintenir à jour le registre des services en télésanté local et provincial</t>
  </si>
  <si>
    <t>M.-S. C. Rosemond
Équipes cliniques</t>
  </si>
  <si>
    <t>Compléter les formulaires officiels du MSSS : 
 - Actions réalisées en télésanté dans le cadre du plan d’action en télésanté 2019-2023
 - Mise en place d'un Comité tactique local en télésanté</t>
  </si>
  <si>
    <t>Reddition P13 : 27 avril 2023</t>
  </si>
  <si>
    <t>1.3.2</t>
  </si>
  <si>
    <t>Approbation de la reddition de compte au comité de pilotage</t>
  </si>
  <si>
    <t>1.3.3</t>
  </si>
  <si>
    <t>Assurer un suivi sur la nouvelle version du registre du RQT</t>
  </si>
  <si>
    <t>En attente du RQT</t>
  </si>
  <si>
    <t>Changement possible de l'application utilisée pour le registre.</t>
  </si>
  <si>
    <t>1.3.4</t>
  </si>
  <si>
    <t>Modifier les types d'activités de télésanté dans Intranet et dans tous nos documents pour refléter les changements du RQT 2023</t>
  </si>
  <si>
    <t>A-M. Brunet
P. Robichaud</t>
  </si>
  <si>
    <t>Nouveau lexique et suivi des modifications</t>
  </si>
  <si>
    <t xml:space="preserve"> 1.4 Mettre en place une communauté de pratique en télésanté</t>
  </si>
  <si>
    <t>1.4.1</t>
  </si>
  <si>
    <t>Développer un plan d'action pour mettre en place une communauté de pratique</t>
  </si>
  <si>
    <t>M . F. Aguilar
P. Robichaud
J. Bisson</t>
  </si>
  <si>
    <t>RV 2023-03-07 Pascal, Jocelyn et Anne-Marie pour développer le plan d'action
Inclure les patients partenaires ?
Approbation en 2023-2024</t>
  </si>
  <si>
    <t>1.4.2</t>
  </si>
  <si>
    <t xml:space="preserve"> 1.5 Bilan annuel</t>
  </si>
  <si>
    <t>1.5.1</t>
  </si>
  <si>
    <t>Préparer le Bilan annuel 2022-2023</t>
  </si>
  <si>
    <t>Lien vers de bilan 2022-2023</t>
  </si>
  <si>
    <t>1.5.2</t>
  </si>
  <si>
    <t>Réviser le Bilan annuel 2022-2023</t>
  </si>
  <si>
    <t>1.5.3</t>
  </si>
  <si>
    <t>Approbation du Bilan annuel 2022-2023 par le Comité de pilotage</t>
  </si>
  <si>
    <t>2023-05-15</t>
  </si>
  <si>
    <t>1.5.4</t>
  </si>
  <si>
    <t>Déposer le Bilan annuel 2022-2023 au Comité tactique</t>
  </si>
  <si>
    <t>Dépôt au CODIR</t>
  </si>
  <si>
    <t>1.5.5</t>
  </si>
  <si>
    <t>Préparer le Bilan annuel 2023-2024</t>
  </si>
  <si>
    <t>M. F. Aguilar
P. Robichaud
S. Primiano</t>
  </si>
  <si>
    <t>Compléter le bilan au fur et à mesure au cours de l'année.
Sera teminé en 2024-2025.</t>
  </si>
  <si>
    <t xml:space="preserve"> 1.6 Plan d'action stratégique</t>
  </si>
  <si>
    <t>1.6.1</t>
  </si>
  <si>
    <t>Préparer le Plan d'action 2024-2025</t>
  </si>
  <si>
    <t>S. Primiano
M.-S. C. Rosemond</t>
  </si>
  <si>
    <t>1.6.2</t>
  </si>
  <si>
    <t>Réviser le Plan d'action 2024-2025</t>
  </si>
  <si>
    <t>Approbation du Plan d'action 2024-2025 par le Comité de pilotage</t>
  </si>
  <si>
    <t>1.6.3</t>
  </si>
  <si>
    <t>Déposer le plan d'action stratégique au Comité tactique</t>
  </si>
  <si>
    <t xml:space="preserve"> 1.7 EGI - Redditon au MSSS</t>
  </si>
  <si>
    <t>1.7.1</t>
  </si>
  <si>
    <t>Reddition P06</t>
  </si>
  <si>
    <t>Préparer la Reddition P06</t>
  </si>
  <si>
    <t>Octobre 2023</t>
  </si>
  <si>
    <t>Approbation de la Reddition P06</t>
  </si>
  <si>
    <t>Envoyer la reddition P06 au MSSS</t>
  </si>
  <si>
    <t>APPR</t>
  </si>
  <si>
    <t>1.7.2</t>
  </si>
  <si>
    <t>Reddition P09</t>
  </si>
  <si>
    <t>Préparer la Reddition P09</t>
  </si>
  <si>
    <t>Approbation de la Reddition P09</t>
  </si>
  <si>
    <t>Envoyer la reddition P09 au MSSS</t>
  </si>
  <si>
    <t>2 - Élaborer des documents de référence en télésanté</t>
  </si>
  <si>
    <t xml:space="preserve"> 2.1 Boîte à outils</t>
  </si>
  <si>
    <t>2.1.1</t>
  </si>
  <si>
    <r>
      <t xml:space="preserve">Maintenir la boîte à outils à jour sur l'intranet
</t>
    </r>
    <r>
      <rPr>
        <sz val="12"/>
        <color rgb="FF000000"/>
        <rFont val="Arial Narrow"/>
        <family val="2"/>
      </rPr>
      <t>(mise à jour et nouveaux documents)</t>
    </r>
  </si>
  <si>
    <t xml:space="preserve"> M. F. Aguilar 
P. Robichaud</t>
  </si>
  <si>
    <t>M-S. C. Rosemond
Comité opérationnel</t>
  </si>
  <si>
    <t>Lien vers la Boîte à outils</t>
  </si>
  <si>
    <t>2.1.1.1 Élaborer un outil de soutien pour l'élaboration des trajectoires cliniques</t>
  </si>
  <si>
    <t>M.F. Aguilar                  P. Robichaud</t>
  </si>
  <si>
    <t>2.1.2</t>
  </si>
  <si>
    <t>Approbation des documents au besoin</t>
  </si>
  <si>
    <t>3 - Assurer une saine gestion des risques liés à la télésanté</t>
  </si>
  <si>
    <r>
      <t xml:space="preserve"> 3.1 Gestion des risques</t>
    </r>
    <r>
      <rPr>
        <i/>
        <sz val="14"/>
        <color rgb="FF000000"/>
        <rFont val="Arial Narrow"/>
        <family val="2"/>
      </rPr>
      <t xml:space="preserve"> (critères 7.2.5, 7.2.6, 7.3.1)</t>
    </r>
  </si>
  <si>
    <t>3.1.1</t>
  </si>
  <si>
    <t>Élaborer un plan d'action sur la gestion des risques basé sur: 
 - les résultats consolidés (DE QUOI?)
 - les mesures de mitigation (DE LA MATRICE?)
 - les sondages de satisfaction usagers-intervenants (PACQ)
Préparer les outils et les consignes (qui fait quoi).
Faire appel dans la communauté de pratique RQT.
Voir la DQÉPÉ??? My-Lan Pham-Dang, Marie-Claude Boudreau</t>
  </si>
  <si>
    <t>Définir ce que l'on entend exactement par ce point.</t>
  </si>
  <si>
    <t>J. Bisson
R. Veuilleux
 M. F. Aguilar
P. Robichaud</t>
  </si>
  <si>
    <t>2023-03-08 Rendez-vous planifié.
Enjeu pour le bilan : les sondages de la part des équipes ne rentrent pas.
Voir le plan d'action sur la norme télésanté.
En lien avec les résultats des sondages analysés par Jocelyn Bisson.
2023-09-27 Point ajouté à l'ordre du jour du Comité opérationnel pour revoir le tout avec Jocelyn Bisson.</t>
  </si>
  <si>
    <t>3.1.2</t>
  </si>
  <si>
    <t>Approbation du plan d'action sur la gestion des risques par le Comité de pilotage (puis Comité tactique ???)</t>
  </si>
  <si>
    <t>3.1.3</t>
  </si>
  <si>
    <t>Réaliser le plan d'action sur la gestion des risques</t>
  </si>
  <si>
    <t>DQÉPÉ
My-Lan Pham-Dang</t>
  </si>
  <si>
    <t>3.1.4</t>
  </si>
  <si>
    <t>Collaborer à la semaine de sécurité des usagers en octobre</t>
  </si>
  <si>
    <t>DQÉPÉ - E. Gombe
S. Primiano</t>
  </si>
  <si>
    <t>2023-09-27 Sabrina Primiano fait parti du comité organisateur. Intervention prévus : Faire un rappel de ne pas envoyer de photos d'usagers par texto.</t>
  </si>
  <si>
    <r>
      <t xml:space="preserve"> 3.2 Sécurité de l'information</t>
    </r>
    <r>
      <rPr>
        <i/>
        <sz val="14"/>
        <color rgb="FF000000"/>
        <rFont val="Arial Narrow"/>
        <family val="2"/>
      </rPr>
      <t xml:space="preserve"> (Critères 7.1.2, 7.2.12, 7.3.1)</t>
    </r>
  </si>
  <si>
    <t>3.2.1</t>
  </si>
  <si>
    <t>Élaborer et actualiser des politiques et directives en lien avec la sécurité de l'information associées à l'utilisation des modalités de la télésanté</t>
  </si>
  <si>
    <t>2023-05-15 : François Morel va relancer Stéphane Gagnon pour établir la date de fin cible de ses recommandations.</t>
  </si>
  <si>
    <t>Révision des politiques du CIUSSS afin d'y intégrer, au besoin, les notions relatives à la télésanté.</t>
  </si>
  <si>
    <t>R. Veilleux</t>
  </si>
  <si>
    <t>O. S. Tine
P. Robichaud
Comité opérationnel</t>
  </si>
  <si>
    <t>À déterminer avec R. Veilleux</t>
  </si>
  <si>
    <t>Valider la procédure de diffusion des mises à jour des révisions des politiques (c.-à-d. faut-il attendre la séquence de révision du CIUSSS avant de diffuser les modifications).</t>
  </si>
  <si>
    <t>Loi 25 : Nouvelles dispositions protégeant la vie privée des Québécois. Corriger les politiques et autres au besoin.</t>
  </si>
  <si>
    <t>Rédaction du Guide sur le transfert de données confidentielles.</t>
  </si>
  <si>
    <t>P. Robichaud
S. Gagnon</t>
  </si>
  <si>
    <t>O. S. Tine
Comité opérationnel
G. Rivet</t>
  </si>
  <si>
    <t>Approbation du Guide sur le transfert de données confidentielles par le Comité de pilotage.</t>
  </si>
  <si>
    <t>Approbation du Guide sur le transfert de données confidentielles par la DQÉPÉ.</t>
  </si>
  <si>
    <t>É. Dormoy</t>
  </si>
  <si>
    <t>Approbation du Guide sur le transfert de données confidentielles par le CQPCI</t>
  </si>
  <si>
    <t>Présenté au CQPCI du 22 juin 2023. N'a pas été approuvé.
Questions sur les impacts sur le fonctionnement des équipes.</t>
  </si>
  <si>
    <t>Diffusion du Guide sur le transfert de données confidentielles.</t>
  </si>
  <si>
    <t>R. Veuillex
P. Robichaud</t>
  </si>
  <si>
    <t>Ajouter le guide dans l'intranet.
Émettre une note de service CIUSSS.
Ajouter la NDS dans la section Télésanté de l'intranet.</t>
  </si>
  <si>
    <t>Approbation des modifications aux politiques et directives par le Comité de pilotage, Comité tactique et/ou le CA.</t>
  </si>
  <si>
    <t>Lorsque le document est prêt</t>
  </si>
  <si>
    <t>Au besoin</t>
  </si>
  <si>
    <t>Publication des politiques et des directives.</t>
  </si>
  <si>
    <t>La publication des politiques sera effectuée par la DQÉPÉ.</t>
  </si>
  <si>
    <r>
      <t>4 - Programme d'amélioration continue de la qualité en télésanté</t>
    </r>
    <r>
      <rPr>
        <i/>
        <sz val="12"/>
        <color theme="0"/>
        <rFont val="Arial Narrow"/>
        <family val="2"/>
      </rPr>
      <t xml:space="preserve"> (Critères 7.1.4, 7.2.7 et 7.2.8)</t>
    </r>
  </si>
  <si>
    <t xml:space="preserve"> 4.1 Respect de la norme télésanté</t>
  </si>
  <si>
    <t>4.1.4</t>
  </si>
  <si>
    <t>Développer les outils de PACQ pour les professionnels qui font de la télésanté avec d'autres professionnels</t>
  </si>
  <si>
    <t>L'avancement est à 100%, mais il n'y a pas de date de fin. Quels sont les documents développés?</t>
  </si>
  <si>
    <t>S. Primiano</t>
  </si>
  <si>
    <t>Exemple : PII</t>
  </si>
  <si>
    <t>4.1.5</t>
  </si>
  <si>
    <t>Accompagnement de la norme pour les services déjà déployés (excluant les 3 trajectoires validées à la visite d'Agrément Canada 2022)</t>
  </si>
  <si>
    <t>À traiter jusqu'en juin 2024</t>
  </si>
  <si>
    <t>Présentation (PowerPoint) et cahier participant utilisée lors de la première rencontre</t>
  </si>
  <si>
    <t xml:space="preserve">Préparer la documentation spécifique (outil) de la tournée qui n’existe pas déjà (ex. : Plan d’action de la norme, gabarit du A3 prérempli en partie (un A3 par modalité), guide sur les sondages de satisfaction des intervenants et des usagers).  </t>
  </si>
  <si>
    <t>Voir le point 1.4 : Communauté de pratique
Créer une équipe Teams, créer un répertoire par équipe (dans le cas où un même service a plusieurs lignes dans le registre, ne faire qu’un seul répertoire), ajouter le calendrier des rencontres.</t>
  </si>
  <si>
    <t xml:space="preserve">Déterminer la façon de transmettre les fichiers aux services et de les récupérer. </t>
  </si>
  <si>
    <t>2023-07-18 Décision : Le fichier original doit rester avec le service. Le contenu sera vérifié lors des rencontres de suivi.</t>
  </si>
  <si>
    <t>Valider le maintien des services qui avaient indiqué qu'ils allaient arrêter ou étaient en réflexion</t>
  </si>
  <si>
    <t>Mettre à jour le registre CEMTL avec les modifications et ajouts du RQT avant le 2023-01-15</t>
  </si>
  <si>
    <t>2023-01-23 Retard des mises à jour a été rattrapé.</t>
  </si>
  <si>
    <t xml:space="preserve">Obtenir les coordonnées des responsables des services RECEVEUR au CIUSSS-EMTL </t>
  </si>
  <si>
    <t>Validation du gabarit de l'entente de service inter direction</t>
  </si>
  <si>
    <t xml:space="preserve">Le gabarit a été complété par les Affaires juridiques </t>
  </si>
  <si>
    <t>Rencontre avec le contentieux et des membres de la CdP RQT</t>
  </si>
  <si>
    <t>NDS aux responsables et directeurs adjoints au sujet de la stratégie par lot (regroupement) et du calendrier</t>
  </si>
  <si>
    <t>Lot qui priorisent les prochains services - cycle agrément - et les services où les médecins spécialistes sont impliqués.</t>
  </si>
  <si>
    <t>Validation par Carole au comité de pilotage du 14 février</t>
  </si>
  <si>
    <t>Préparer un calendrier pour la tournée des services</t>
  </si>
  <si>
    <t xml:space="preserve">Calendrier_Tournée des services télésanté_2023-03-10.xlsx (sharepoint.com) </t>
  </si>
  <si>
    <t>NDS Relancer les directions adjointes pour leur valider que tout service faisant de la télésanté doit être déclaré au registre des services en télésanté</t>
  </si>
  <si>
    <t>Ajouter dans le registre CIUSSS-EMTL les services qui n’y étaient pas répertoriés</t>
  </si>
  <si>
    <t>M-S C. Rosemond</t>
  </si>
  <si>
    <t>En continue</t>
  </si>
  <si>
    <t>Inscrire dans le registre des services CIUSSS-EMTL les dates pour les étapes franchies par les services (invitations envoyées, rencontres à planifier ou à re céduler)</t>
  </si>
  <si>
    <t>Compiler les leçons apprises et apporter les ajustements nécessaires au besoin.</t>
  </si>
  <si>
    <t>Tableau de bord afin de suivre la progression de la tournée des services</t>
  </si>
  <si>
    <t>4.1.6</t>
  </si>
  <si>
    <t>Valider que les outils d'amélioration continue de la qualité en télésanté sont conformes avec la nouvelle version de la norme télésanté</t>
  </si>
  <si>
    <t>S. Chahine</t>
  </si>
  <si>
    <t>Marche qualité, Questionnaire, Protocol d'audit, Grille d'audit :
 - Entre professionnels et usagers
 - Entre professsionnels de la santé</t>
  </si>
  <si>
    <t>4.1.7</t>
  </si>
  <si>
    <r>
      <rPr>
        <b/>
        <sz val="12"/>
        <color rgb="FF000000"/>
        <rFont val="Arial Narrow"/>
        <family val="2"/>
      </rPr>
      <t xml:space="preserve">Suivi de la visite d'Agrément Canada du 13 juin 2022 :
4 critères non conformes </t>
    </r>
    <r>
      <rPr>
        <b/>
        <sz val="12"/>
        <color rgb="FFFF0000"/>
        <rFont val="Arial Narrow"/>
        <family val="2"/>
      </rPr>
      <t>À ENLEVER - Points de vigie seront mentionnés lors de la tournée</t>
    </r>
  </si>
  <si>
    <t xml:space="preserve">M. F. Aguilar
</t>
  </si>
  <si>
    <t>S. Primiano
S. Chahine</t>
  </si>
  <si>
    <t>Défis à relever : harmoniser l'obtention et consignation du consentement éclairé dans tous les secteurs, établir et centraliser les processus d'entente entre établissements, améliorer les contraintes technologiques dans les établissements, connexion internet.</t>
  </si>
  <si>
    <t>Critère 2.1 Les usagers participent à la conception, la prestation et la mise en œuvre du service de télésanté. </t>
  </si>
  <si>
    <t>Critère 2.2 La stratégie de l'organisme est élaborée en collaboration avec les usagers. </t>
  </si>
  <si>
    <t>Critère 5.1 Le consentement éclairé de l'usager est obtenu et consigné avant d'offrir le service de télésanté, au besoin. </t>
  </si>
  <si>
    <t>Critère 9.3 L'organisme, les usagers et les cliniciens déterminent les éléments de la consultation qui devraient être consignés. </t>
  </si>
  <si>
    <t xml:space="preserve"> 4.2 Autoévaluation</t>
  </si>
  <si>
    <t>4.2.1</t>
  </si>
  <si>
    <r>
      <t xml:space="preserve">Revoir la stratégie pour les audits
</t>
    </r>
    <r>
      <rPr>
        <sz val="12"/>
        <color rgb="FF000000"/>
        <rFont val="Arial Narrow"/>
        <family val="2"/>
      </rPr>
      <t xml:space="preserve"> - Calendrier : Statuter sur une date de reddition CEMTL ou
   par direction
 - Format : Excel ou Forms, revoir la méthode d'identification
   des services dans le formulaire pour le lier au Registre des
   services de télésanté</t>
    </r>
  </si>
  <si>
    <t xml:space="preserve">S. Primiano
</t>
  </si>
  <si>
    <t>4.2.2</t>
  </si>
  <si>
    <t>Réviser le protocol d'audit</t>
  </si>
  <si>
    <t>4.2.3</t>
  </si>
  <si>
    <t>Présentation de la stratégie au CQPCI (évaluations obligatoire q année)</t>
  </si>
  <si>
    <t>4.2.4</t>
  </si>
  <si>
    <t>Réviser les documents selon la nouvelle numérotation d'Agrément Canada.</t>
  </si>
  <si>
    <t>4.2.5</t>
  </si>
  <si>
    <t>Valider que les services ont réalisé des sondages de satisfaction auprès des professionnels, des médecins et des usagers</t>
  </si>
  <si>
    <t>M. F. Aguilar
J. Bisson</t>
  </si>
  <si>
    <t>Équipes cliniques
S. Chahine</t>
  </si>
  <si>
    <t>Relancer les services qui n'ont pas encore fait de sondage</t>
  </si>
  <si>
    <t>Note de service envoyée le 4 octobre 2022</t>
  </si>
  <si>
    <t>Valider que les services ont fait un diagnostic des sondages et apporté des recommandations pour l'amélioration continue</t>
  </si>
  <si>
    <r>
      <t>5 - Formation</t>
    </r>
    <r>
      <rPr>
        <i/>
        <sz val="12"/>
        <color theme="0"/>
        <rFont val="Arial Narrow"/>
        <family val="2"/>
      </rPr>
      <t xml:space="preserve"> (critère 7.3.3 )</t>
    </r>
  </si>
  <si>
    <t xml:space="preserve"> 5.1 Produire et diffuser des formations</t>
  </si>
  <si>
    <t>5.1.1</t>
  </si>
  <si>
    <t>Rendre disponible les formations sur intranet au besoin</t>
  </si>
  <si>
    <t>Audiovisuel
Communication
Comité opérationnel</t>
  </si>
  <si>
    <t>5.1.2</t>
  </si>
  <si>
    <t>Approbation de la formation au besoin</t>
  </si>
  <si>
    <t>5.1.3</t>
  </si>
  <si>
    <t>Déployer les formations</t>
  </si>
  <si>
    <t>Agente de communication
Service Formation (ENA)</t>
  </si>
  <si>
    <r>
      <t xml:space="preserve">6 - Plan de communication </t>
    </r>
    <r>
      <rPr>
        <i/>
        <sz val="12"/>
        <color theme="0"/>
        <rFont val="Arial Narrow"/>
        <family val="2"/>
      </rPr>
      <t>(Critère  7.1.9)</t>
    </r>
  </si>
  <si>
    <t xml:space="preserve"> 6.1 Plan de communication 2023-2024</t>
  </si>
  <si>
    <t>Lien</t>
  </si>
  <si>
    <t>6.1.1</t>
  </si>
  <si>
    <t>Élaborer la plan de communication 2023-2024</t>
  </si>
  <si>
    <t>Mettre des dates</t>
  </si>
  <si>
    <t>Agente de communication
P. Robichaud
S. Primiano</t>
  </si>
  <si>
    <t>La plan sera développé sans l'assistance d'une 'agente aux communication.</t>
  </si>
  <si>
    <t>6.1.2</t>
  </si>
  <si>
    <t>Approbation du plan de communication 2023-2024</t>
  </si>
  <si>
    <t>2023-05-15 En attente de notre prochaine agente aux communication.</t>
  </si>
  <si>
    <t>6.1.3</t>
  </si>
  <si>
    <t>Dépôt du plan de communication 2023-2024 au CQPCI</t>
  </si>
  <si>
    <t>6.1.4</t>
  </si>
  <si>
    <t>Réaliser le Plan de communication 2023-2024</t>
  </si>
  <si>
    <t>6.1.5</t>
  </si>
  <si>
    <t>Maintenir à jour le fichier de l'échéancier du plan de communication 2023-2024</t>
  </si>
  <si>
    <t xml:space="preserve"> 6.2 Plan de communication 2024-2025</t>
  </si>
  <si>
    <t>6.2.1</t>
  </si>
  <si>
    <t>Élaborer le Plan de communication 2024-2025</t>
  </si>
  <si>
    <t>Agente de comm.</t>
  </si>
  <si>
    <t>Février 2024</t>
  </si>
  <si>
    <t>6.2.3</t>
  </si>
  <si>
    <t xml:space="preserve">Discuter du plan de communication 2024-2025 au comité opérationnel </t>
  </si>
  <si>
    <t>Mars 2024</t>
  </si>
  <si>
    <t>6.2.2</t>
  </si>
  <si>
    <t>Approbation du Plan de communication 2024-2025 par le Comité de pilotage</t>
  </si>
  <si>
    <t>7 - Gestion des équipements technologiques</t>
  </si>
  <si>
    <r>
      <t xml:space="preserve"> 7.1 Inventaire </t>
    </r>
    <r>
      <rPr>
        <i/>
        <sz val="11"/>
        <color rgb="FF000000"/>
        <rFont val="Arial Narrow"/>
        <family val="2"/>
      </rPr>
      <t>(Critère 7.1.11)</t>
    </r>
  </si>
  <si>
    <t>7.1.1</t>
  </si>
  <si>
    <t>Élaborer un guide sur la gestion de l'inventaire des équipements technologiques, système d'information et des licences (incluant les outils)</t>
  </si>
  <si>
    <t>DRT
Audiovisuel
GBM
DSP</t>
  </si>
  <si>
    <t>7.1.2</t>
  </si>
  <si>
    <t xml:space="preserve">Discussion sur le guide sur la gestion de l'inventaire des équipements technologiques, système d'information et des licences au comité opérationnel </t>
  </si>
  <si>
    <t>2023-06-01</t>
  </si>
  <si>
    <t>7.1.3</t>
  </si>
  <si>
    <t>Approbation de la gestion de l'inventaire par le Comité de pilotage</t>
  </si>
  <si>
    <t>F. Morel
C. Leblanc</t>
  </si>
  <si>
    <t>2023-06-13</t>
  </si>
  <si>
    <t>Guide</t>
  </si>
  <si>
    <t>7.1.4</t>
  </si>
  <si>
    <t>Opérationnaliser la procédure de gestion de l'inventaire</t>
  </si>
  <si>
    <t>Note de service envoyée le 2023-09-13 aux ressources concernées à l'Exploitation et Architecture et Infrastructure.</t>
  </si>
  <si>
    <t>7.1.5</t>
  </si>
  <si>
    <t>Assurer la gestion de l'inventaire des équipements technologiques, systèmes d'information et des licences de l'équipe télésanté</t>
  </si>
  <si>
    <t>7.1.6</t>
  </si>
  <si>
    <t>Assurer le suivi des prêts d'équipement de l'équipe télésanté</t>
  </si>
  <si>
    <t>Registre des prêts</t>
  </si>
  <si>
    <r>
      <t xml:space="preserve"> 7.2 Pérennité des équipements et des licences</t>
    </r>
    <r>
      <rPr>
        <i/>
        <sz val="12"/>
        <color rgb="FF000000"/>
        <rFont val="Arial Narrow"/>
        <family val="2"/>
      </rPr>
      <t xml:space="preserve"> (Critère 7.1.11)</t>
    </r>
  </si>
  <si>
    <t>7.2.1</t>
  </si>
  <si>
    <t>Élaborer un plan de pérennité des équipements et des licences</t>
  </si>
  <si>
    <t>2023-06-13 Ébauche révisée avec François Morel.</t>
  </si>
  <si>
    <t>7.2.2</t>
  </si>
  <si>
    <t xml:space="preserve">Discussion sur le plan de pérennité au comité opérationnel </t>
  </si>
  <si>
    <t>Plan de pérennisation</t>
  </si>
  <si>
    <t>7.2.3</t>
  </si>
  <si>
    <t>Approbation du plan de pérennité au comité de pilotage</t>
  </si>
  <si>
    <t>7.2.4</t>
  </si>
  <si>
    <t>Diffuser du plan de pérennité</t>
  </si>
  <si>
    <t>Ajouter dans l'intranet.
Sera présenté au besoin aux services lors des accompagnements. 
Il n'est pas pertienent de faire une note de service CIUSSS, afin d"éviter l'infobésité.</t>
  </si>
  <si>
    <t xml:space="preserve"> 7.3 Offre de services technologiques </t>
  </si>
  <si>
    <t>7.3.1</t>
  </si>
  <si>
    <t>Maintenir l'offre de services technologiques à jour</t>
  </si>
  <si>
    <r>
      <t xml:space="preserve">8 - Vigie </t>
    </r>
    <r>
      <rPr>
        <i/>
        <sz val="12"/>
        <color theme="0"/>
        <rFont val="Arial Narrow"/>
        <family val="2"/>
      </rPr>
      <t>(Critères 7.1.4, 7.2.3)</t>
    </r>
  </si>
  <si>
    <t>8.1</t>
  </si>
  <si>
    <t>Assurer une vigie technologique</t>
  </si>
  <si>
    <t>DRT
Audiovisuel
GBM
RQT
Autres références</t>
  </si>
  <si>
    <t>8.2</t>
  </si>
  <si>
    <t>Assurer une vigie clinique</t>
  </si>
  <si>
    <t>1.1 Mettre en place la structure de gouvernance de la télésanté au CIUSSS</t>
  </si>
  <si>
    <t xml:space="preserve">Élaborer un tableau de bord de gestion </t>
  </si>
  <si>
    <t>Définition des indicateurs</t>
  </si>
  <si>
    <t>A.-M. Brunet</t>
  </si>
  <si>
    <t>Élaboration du prototype pour le Tableau de bord de gestion</t>
  </si>
  <si>
    <t>Approbation du tableau de bord de gestion proposée par le Comité de pilotage</t>
  </si>
  <si>
    <t xml:space="preserve">Procéder à l'évaluation annuelle de la structure de gouvernance </t>
  </si>
  <si>
    <t>Procéder à l'évaluation annuelle du processus de demande et d'implantation d'un service en télésanté</t>
  </si>
  <si>
    <t>Déposer l'évaluation annuelle au Comité tactique</t>
  </si>
  <si>
    <t>1.4 Mettre en place une communauté de pratique en télésanté</t>
  </si>
  <si>
    <t>S. Gagnon</t>
  </si>
  <si>
    <t>4.1.1</t>
  </si>
  <si>
    <t>4.1.2</t>
  </si>
  <si>
    <t>4.1.3</t>
  </si>
  <si>
    <t>Lien vers les diagnostics</t>
  </si>
  <si>
    <t>Réaliser le Plan de communication</t>
  </si>
  <si>
    <t>Échéancier</t>
  </si>
  <si>
    <t>Approbation du Plan de communication par le Comité de pilotage</t>
  </si>
  <si>
    <t>PLAN D'ACTION STRATÉGIQUE VISANT L'ATTEINTE DE LA CONFORMITÉ À LA NORME
SUR LES SERVICES DE TÉLÉSANTÉ D'AGRÉMENT CANADA - ANNÉE 2021-2022</t>
  </si>
  <si>
    <t>Porteur : Carole Leblanc, Direction des soins infirmiers
Co-Porteur : Guy Germain, Direction des ressources technologiques</t>
  </si>
  <si>
    <t>Soutien : Anne-Marie Brunet, Pascal Robichaud</t>
  </si>
  <si>
    <t>DATE DE FIN CIBLÉE INITIALE
(à retirer quand la mise à jour sera complétée)</t>
  </si>
  <si>
    <t>Décembre 2021</t>
  </si>
  <si>
    <t>Janvier 2022</t>
  </si>
  <si>
    <t>Février 2022</t>
  </si>
  <si>
    <t>Mars 2022</t>
  </si>
  <si>
    <t>Avril 2022</t>
  </si>
  <si>
    <t>Mai 2022</t>
  </si>
  <si>
    <t>Comité de pilotage</t>
  </si>
  <si>
    <t>Comité opératonnel</t>
  </si>
  <si>
    <t>CQPCI</t>
  </si>
  <si>
    <t>1 - Gouvernance : Dynamiser la structure de gouvernance pour faciliter le déploiement optimal de la télésanté dans le CIUSSS</t>
  </si>
  <si>
    <t>Élaborer et mettre en place une structure de gouvernance du service de télésanté</t>
  </si>
  <si>
    <t>Élaboration de la structure et désignation des membres
(incluant Patient-Partenaire et conseillère stratégique - Communication)</t>
  </si>
  <si>
    <t>C. Leblanc/G. Germain</t>
  </si>
  <si>
    <t>A.-M. Brunet/P. Robichaud</t>
  </si>
  <si>
    <t>Approbation de la structure par le comité tactique</t>
  </si>
  <si>
    <t>Mise en place de la structure</t>
  </si>
  <si>
    <t>Mettre en place un processus de demande et d'implantation d'un service de télésanté</t>
  </si>
  <si>
    <t>Élaboration du processus</t>
  </si>
  <si>
    <t>Élaboration de critères de priorisation des demandes</t>
  </si>
  <si>
    <t>C. Leblanc/M. Bélisle</t>
  </si>
  <si>
    <t>Approbation du processus par le comité tactique</t>
  </si>
  <si>
    <t>Mise en place et opérationnalisation du processus</t>
  </si>
  <si>
    <t>Le processus est en place, il reste les critères de priorisation.</t>
  </si>
  <si>
    <t>Assurer une vigie sur la mise en œuvre des projets télésanté du MSSS implantés dans notre CIUSSS</t>
  </si>
  <si>
    <t>Élaboration du processus afin de détecter et accompagner les directions cliniques concernées</t>
  </si>
  <si>
    <t>Processus de demande et implantation d'un service de télésanté</t>
  </si>
  <si>
    <t>Approbation du processus par le Comité tactique</t>
  </si>
  <si>
    <t>2021-10-31</t>
  </si>
  <si>
    <t>Indicateurs</t>
  </si>
  <si>
    <t>Formation Power BI</t>
  </si>
  <si>
    <t>Mise en place du tableau de bord de gestion</t>
  </si>
  <si>
    <t>Élaborer un sondage de satisfaction destiné aux intervenants ainsi que la stratégie de diffusion auprès des services cliniques</t>
  </si>
  <si>
    <t>J. Bisson</t>
  </si>
  <si>
    <t>2022-03-04 : Sondage en pilotage au SRSAD Technologues en physiothérapie</t>
  </si>
  <si>
    <t>Élaborer un sondage de satisfaction destiné aux usagers ainsi que la stratégie de diffusion auprès des services cliniques</t>
  </si>
  <si>
    <t>Approbation des sondages et stratégies de diffusion par le Comité de pilotage</t>
  </si>
  <si>
    <t>Stratégie de diffusion</t>
  </si>
  <si>
    <t xml:space="preserve">Évaluation annuelle - Structure de gouvernance et Processus de gouverne des demandes </t>
  </si>
  <si>
    <t>Élaborer la méthodologie d'évaluation</t>
  </si>
  <si>
    <t>1.2 Développer un réseau de patient partenaire actif dans nos processus de télésanté</t>
  </si>
  <si>
    <t xml:space="preserve">Élaboration d'un plan d'action : implication patient partenaire en télésanté </t>
  </si>
  <si>
    <t>2022-2023</t>
  </si>
  <si>
    <t>Sera traité en 2022-2023 seulement.</t>
  </si>
  <si>
    <t>Définir le processus de recrutement des patients partenaires</t>
  </si>
  <si>
    <t>G. Chartrand/A.-M. Brunet</t>
  </si>
  <si>
    <t>Définir une stratégie de communication avec les patients partenaires du réseau de télésanté</t>
  </si>
  <si>
    <t>Élaborer et administrer un questionnaire d'enquête du patient partenaire en télésanté</t>
  </si>
  <si>
    <t>Analyser les réponses et rédiger un rapport assorti des recommandations</t>
  </si>
  <si>
    <t xml:space="preserve">Élaborer un plan d'action pour mettre en œuvre les recommandations </t>
  </si>
  <si>
    <t>1.3 Élaboration et mise à jour du registre des services en télésanté</t>
  </si>
  <si>
    <t>Présenter la stratégie au CQPCI</t>
  </si>
  <si>
    <t>Actualisation du registre des services en Télésanté - CIUSSS-EMTL - Reddition printemps 2021</t>
  </si>
  <si>
    <t>Inventorier, par DA, la liste des services de télésanté actuellement déployés au CIUSSS</t>
  </si>
  <si>
    <t>Technicienne en administration</t>
  </si>
  <si>
    <t>Actualisation et mise à jour des données</t>
  </si>
  <si>
    <t>Validation des données</t>
  </si>
  <si>
    <t>Approbation du registre</t>
  </si>
  <si>
    <t>Compléter le formulaire officiel du MSSS et de l'EGI</t>
  </si>
  <si>
    <t>Élaboration et mise en place d'une stratégie de mise à jour continue du registre des services en Télésanté CEMTL et provincial</t>
  </si>
  <si>
    <t>Élaboration de la stratégie de mise à jour du registre des service, incluant les mesures de contrôles et de suivi incluant la pertinence de la poursuite de chacun</t>
  </si>
  <si>
    <t>2021-01-10 : Discussion préliminaire par Anne-Marie Brunet et Pascal Robichaud</t>
  </si>
  <si>
    <t>Approbation de la stratégie par le Comité de pilotage</t>
  </si>
  <si>
    <t>Réalisation du plan d'action (Reddition 2021-22 P13 au RQT : 30 juin 2022)</t>
  </si>
  <si>
    <t>P. Robichaud/A.-M. Brunet</t>
  </si>
  <si>
    <t>Développer la structure pour mettre en place une communauté de pratique (objetifs et mandats)</t>
  </si>
  <si>
    <t>Prendre connaissance des expériences inspirantes en télésanté en vue de faire le rayonnement au niveau national.</t>
  </si>
  <si>
    <t>2 - Élaborer les documents de référence en télésanté</t>
  </si>
  <si>
    <t>2.1 Cadre de référence en télésanté</t>
  </si>
  <si>
    <t>Effectuer un étalonnage des documents de références développés dans les autres installations</t>
  </si>
  <si>
    <t>E. Milfort</t>
  </si>
  <si>
    <t>Groupe de travail</t>
  </si>
  <si>
    <t>Élaboration du cadre de référence proposé et du plan de diffusion</t>
  </si>
  <si>
    <t>Cadre de référence</t>
  </si>
  <si>
    <t>M. Beaupré/A.-M. Brunet</t>
  </si>
  <si>
    <t>Stratégie et plan de diffusion</t>
  </si>
  <si>
    <t>V. Blais/A.-M. Brunet</t>
  </si>
  <si>
    <t>2.1.3</t>
  </si>
  <si>
    <t>Approbation du cadre de référence et plan de diffusion</t>
  </si>
  <si>
    <t>Groupe de travail - Cadre de référence</t>
  </si>
  <si>
    <t xml:space="preserve">Comité de la qualité des pratiques cliniques interdisciplinaires (CQPCI) </t>
  </si>
  <si>
    <t>Comité tactique (Comité de coordination (CODIR))</t>
  </si>
  <si>
    <t>2.1.4</t>
  </si>
  <si>
    <t>Déployer et diffuser la politique et le cadre de référence</t>
  </si>
  <si>
    <t>SECTION 3+AH5052:56 - CADRE DE RÉFÉRENCES EN TÉLÉSANTÉ - CIUSSS-EMTL</t>
  </si>
  <si>
    <t>Mise en place et réalisation du plan de diffusion</t>
  </si>
  <si>
    <t>A.-M. Brunet/V. Blais</t>
  </si>
  <si>
    <t>Note de service le 18 janvier 2022</t>
  </si>
  <si>
    <t>2.2 Élaboration d'une politique en télésanté</t>
  </si>
  <si>
    <t>2.2.1</t>
  </si>
  <si>
    <t>Élaborer la politique en télésanté</t>
  </si>
  <si>
    <t>2.2.2</t>
  </si>
  <si>
    <t>Approbation de la politique par le Comité tactique</t>
  </si>
  <si>
    <t>2.3 Boîte à outils - Télésanté</t>
  </si>
  <si>
    <t>2.3.1</t>
  </si>
  <si>
    <t>Élaboration d'une boîte à outil afin d'accompagner les directions dans le déploiement de modalités de télésanté</t>
  </si>
  <si>
    <t>Élaboration de la boîte à outils</t>
  </si>
  <si>
    <t>M. Beaupré</t>
  </si>
  <si>
    <t>Approbation de la boîte à outils</t>
  </si>
  <si>
    <t>Accompagnement des directions</t>
  </si>
  <si>
    <t>3 - Préparation de l'Agrément et Respect de la norme télésanté</t>
  </si>
  <si>
    <t xml:space="preserve">3.1 Autoévaluation </t>
  </si>
  <si>
    <t>Réaliser l'autoévaluation auprès des professionnels et des médecins</t>
  </si>
  <si>
    <t>Faire un diagnostic de l'autoévaluation</t>
  </si>
  <si>
    <t>S. Primiano/M. Saralta</t>
  </si>
  <si>
    <t>3.2 Conformité à la norme</t>
  </si>
  <si>
    <t>Actualisation des plans d'action par rapport à l'auto-évaluation (colonne P du fichier de la norme)</t>
  </si>
  <si>
    <t>S. Primiano/L. Chagnon</t>
  </si>
  <si>
    <t>3.2.2</t>
  </si>
  <si>
    <t>3.3.3</t>
  </si>
  <si>
    <t>Accompagner les directions cliniques dans l'élaboration et la réalisation de leur plan d'action</t>
  </si>
  <si>
    <t>L. Chagnon/S. Fung/
Comité opérationnel</t>
  </si>
  <si>
    <t>3.3 Réaliser une simulation de conformité en préparation de la visite d'Agrément Canada</t>
  </si>
  <si>
    <t>3.3.1</t>
  </si>
  <si>
    <t>Identifier trois services qui seront évalués lors de la visite</t>
  </si>
  <si>
    <t>Comité de direciton</t>
  </si>
  <si>
    <t>Services : GARE, Télécomparution, Oncologie</t>
  </si>
  <si>
    <t>3.3.2</t>
  </si>
  <si>
    <t>Choisir une trajectoire (avec un usager) par service identifié pour évaluer la norme.</t>
  </si>
  <si>
    <t>A.-M. Brunet/L. Chagnon/S. Fung</t>
  </si>
  <si>
    <t>Élaborer et mettre en oeuvre le processus de simulation dans les trois services et identifier les améliorations à faire</t>
  </si>
  <si>
    <t>3.3.4</t>
  </si>
  <si>
    <t>Élaborer les actions requises pour répondre aux besoins des améliorations identifiées</t>
  </si>
  <si>
    <t>L. Chagnon/S. Fung</t>
  </si>
  <si>
    <t>3.3.5</t>
  </si>
  <si>
    <t>Mettre en place les actions requises pour répondre aux besoins des améliorations identifiées</t>
  </si>
  <si>
    <t>4 - Assurer une saine gestion des risques liés à la télésanté</t>
  </si>
  <si>
    <t>4.1 Matrice de gestion des risques</t>
  </si>
  <si>
    <t>Élaboration de la matrice de gestion des risques</t>
  </si>
  <si>
    <t>J. Bisson/M. Beaupré/S. Primiano</t>
  </si>
  <si>
    <t>Preuves</t>
  </si>
  <si>
    <t>Approbation de la matrice de gestion des risques par ???</t>
  </si>
  <si>
    <t>Développer un logigramme en gestion des risques</t>
  </si>
  <si>
    <t>Approbation du logigramme par ???</t>
  </si>
  <si>
    <t>Diffuser le logigramme de gestion des risques</t>
  </si>
  <si>
    <t>E. Dormoy</t>
  </si>
  <si>
    <t>4.2 Plan d'action - Gestion des risques</t>
  </si>
  <si>
    <t>Élaborer un plan d'action en fonction des résultats consolidés, mesures de mitigation et des sondages auto-évaluation (Agrément) - incluant outils et consignes (qui fait quoi)</t>
  </si>
  <si>
    <t>DQÉPÉ Identifier la personne de la DQÉPÉ</t>
  </si>
  <si>
    <t>A.-M. Brunet/S. Primiano</t>
  </si>
  <si>
    <t>Voir le plan d'action sur le norme télésanté</t>
  </si>
  <si>
    <t>Approbation du plan d'action  (par qui??? Comité de pilotage puis Comité tactique ???)</t>
  </si>
  <si>
    <t>Mise en place et réalisation du plan d'action</t>
  </si>
  <si>
    <t>4.3 Sécurité de l'information</t>
  </si>
  <si>
    <t>4.3.1</t>
  </si>
  <si>
    <t>Élaborer et actualiser des directives en lien avec la sécurité de l'information associé à l'utilisation des modalités de la télésanté</t>
  </si>
  <si>
    <t>O. S. Tine/P. Robichaud</t>
  </si>
  <si>
    <t>Stéphane Gagnon a reporté le reprise des travaux au mois de septembre 2022.</t>
  </si>
  <si>
    <t>Directives sur l'utilisation des photos et des vidéos</t>
  </si>
  <si>
    <t>S. Gagnon/O. S. Tine</t>
  </si>
  <si>
    <t>Directives sur l'utilisation des applications avec son (ex. : stéthoscope électronique)</t>
  </si>
  <si>
    <t>Ajouter les autres éléments à corriger.</t>
  </si>
  <si>
    <t>5 - Programme d'amélioration continue de la qualité en télésanté (conforme au cadre de référence du CIUSSS en collaboration avec la DQÉPÉ)</t>
  </si>
  <si>
    <t>5.1 Mettre en place les outils nécessaires au déploiement d'une approche d'amélioration continue de la qualité en télésanté</t>
  </si>
  <si>
    <t>Développer un canevas d'audit et de son protocole</t>
  </si>
  <si>
    <t>S. Primiano/A.-M. Brunet</t>
  </si>
  <si>
    <t xml:space="preserve">Groupe de travail </t>
  </si>
  <si>
    <t>Lien vers le dossier des documents VF</t>
  </si>
  <si>
    <t>Développer un guide de réalisation du Traceur</t>
  </si>
  <si>
    <t>?</t>
  </si>
  <si>
    <t>Développer une FAQ sous le modèle de la DQÉPÉ</t>
  </si>
  <si>
    <t>5.1.4</t>
  </si>
  <si>
    <t>Développer des aides mémoires télésanté sous le modèle de la DQÉPÉ</t>
  </si>
  <si>
    <t>5.1.5</t>
  </si>
  <si>
    <t>Déployer et diffuser les outils</t>
  </si>
  <si>
    <t>V. Blais/S. Primiano/A.-M. Brunet</t>
  </si>
  <si>
    <t>5.1.6</t>
  </si>
  <si>
    <t>Mettre en place une communauté de pratique Teams avec les responsables des services télésanté</t>
  </si>
  <si>
    <t>2022-23</t>
  </si>
  <si>
    <t>6 - Formation</t>
  </si>
  <si>
    <t>6.1 Produire et diffuser les formations</t>
  </si>
  <si>
    <t>Teams</t>
  </si>
  <si>
    <t>M. Beaupré/P. Robichaud</t>
  </si>
  <si>
    <t>Zoom</t>
  </si>
  <si>
    <t xml:space="preserve">Reacts </t>
  </si>
  <si>
    <t>7 - Plan de communication</t>
  </si>
  <si>
    <t>7.1</t>
  </si>
  <si>
    <t>Élaborer le Plan de communication</t>
  </si>
  <si>
    <t>V. Blais</t>
  </si>
  <si>
    <t>7.2</t>
  </si>
  <si>
    <t>7.3</t>
  </si>
  <si>
    <t>8 - Gestion des équipements technologiques</t>
  </si>
  <si>
    <t>8.1 Inventaire</t>
  </si>
  <si>
    <t>8.1.1</t>
  </si>
  <si>
    <t>Assurer la gestion de l'inventaire des équipements technologiques et des licences</t>
  </si>
  <si>
    <t>DRT, Audiovisuel, DSP, GBM</t>
  </si>
  <si>
    <t>8.1.2</t>
  </si>
  <si>
    <t>Effectuer un premier inventaire complet</t>
  </si>
  <si>
    <t>8.1.3</t>
  </si>
  <si>
    <t>Élaborer une procédure, incluant les outils, pour la gestion de l'inventaire des équipements technologiques et des licences</t>
  </si>
  <si>
    <t>8.1.4</t>
  </si>
  <si>
    <t>8.2 Pérennité</t>
  </si>
  <si>
    <t>8.2.1</t>
  </si>
  <si>
    <t>Élaborer un plan de pérennité des équipements et des licences et en assurer le suivi</t>
  </si>
  <si>
    <t>8.3 Soutien</t>
  </si>
  <si>
    <t>8.3.1</t>
  </si>
  <si>
    <t>Élaborer l'offre de soutien technologique (équipements, logiciels)</t>
  </si>
  <si>
    <t>8.3.2</t>
  </si>
  <si>
    <t>Déterminer les rôles et responsabilités</t>
  </si>
  <si>
    <t>8.4 Vigie technologique</t>
  </si>
  <si>
    <t>8.4.1</t>
  </si>
  <si>
    <t>Section</t>
  </si>
  <si>
    <t>Sous-section</t>
  </si>
  <si>
    <t>Responsable principal</t>
  </si>
  <si>
    <t>Statut</t>
  </si>
  <si>
    <t>Projets</t>
  </si>
  <si>
    <t>Carole Leblanc</t>
  </si>
  <si>
    <t>À faire</t>
  </si>
  <si>
    <t>François Morel</t>
  </si>
  <si>
    <t>En cours</t>
  </si>
  <si>
    <t>Hamida Ourari</t>
  </si>
  <si>
    <t>En attente</t>
  </si>
  <si>
    <t>Jocelyn Bisson</t>
  </si>
  <si>
    <t>Complété</t>
  </si>
  <si>
    <t xml:space="preserve">5 - Programme d'amélioration continue de la qualité en télésanté </t>
  </si>
  <si>
    <t>Marie-Solange César Rosemond</t>
  </si>
  <si>
    <t>Pascal Robichaud</t>
  </si>
  <si>
    <t>Sabrina Primiano</t>
  </si>
  <si>
    <t>Stéphane Gagnon</t>
  </si>
  <si>
    <t>Suzanne Chahine</t>
  </si>
  <si>
    <t>4.2 Plan d'actions - Gestion des risque</t>
  </si>
  <si>
    <t>Mise à jour : 2022-07-08</t>
  </si>
  <si>
    <t xml:space="preserve"> Mise à jour : 2022-05-26</t>
  </si>
  <si>
    <t xml:space="preserve"> Mise à jour : 2022-04-11</t>
  </si>
  <si>
    <t>G. Germain/C. Leblanc</t>
  </si>
  <si>
    <t>En attente de la révision des critères élaborés</t>
  </si>
  <si>
    <t>Analyser les réponses et rédiger un rapport assorties des recommandations</t>
  </si>
  <si>
    <t>Réalisation du plan d'action (Reddition au RQT : 30 juin 2022)</t>
  </si>
  <si>
    <t>2022-03-04 : Stratégie pour la mise à jour pour l'EGI 2021-22 P13 en cours</t>
  </si>
  <si>
    <t>Développer la structure pour mettre en place une communauté de pratique (objetfs et mandats)</t>
  </si>
  <si>
    <t>2.2 Élaboration d'une politque en télésanté</t>
  </si>
  <si>
    <t>Pascal Robichaud a eu une première rencontre avec Stéphane Gagnon et Olivier Sylvain Tine le 14 janvier 2022.
Stéphane Gagnon doit présenter les modifications proposées au Comité opérationnel du 3 mars 2022.
Pascal Robichaud a envoyé une demande de suivi à Stéphane Gagnon le 23 février 2022 et le 4 mars 2022.</t>
  </si>
  <si>
    <t>Élababorer le Plan de communication</t>
  </si>
  <si>
    <t xml:space="preserve"> Mise à jour : 2022-03-07</t>
  </si>
  <si>
    <t>Réalisation du plan d'action (Reddition au RQT : 30 juin)</t>
  </si>
  <si>
    <t>Approbation du plan d'action  (par qui??? Comité de pilotage puis Comité tactique ???</t>
  </si>
  <si>
    <t>Sera traité en 2022-23</t>
  </si>
  <si>
    <t>Approbation du Plan de communication par le Comité tactique</t>
  </si>
  <si>
    <t>Janvier 2021 (vérifier la date avec Hamida)</t>
  </si>
  <si>
    <t>7.4</t>
  </si>
  <si>
    <t xml:space="preserve"> Mise à jour : 2022-01-14</t>
  </si>
  <si>
    <t>2022-03-24</t>
  </si>
  <si>
    <t>Déposer l'évaluation annuelle au comité tactique</t>
  </si>
  <si>
    <t>Élaboration, réalisation et mise en place du plan d'action (Reddition au RQT : 9 mai (P13))</t>
  </si>
  <si>
    <t xml:space="preserve"> Mise à jour : 2021-12-17</t>
  </si>
  <si>
    <t xml:space="preserve"> Mise à jour : 2022-03-04</t>
  </si>
  <si>
    <t>PLAN D'ACTION STRATÉGIQUE TÉLÉSANTÉ - 2021-2022</t>
  </si>
  <si>
    <t>Promoteur: Carole Leblanc, directrice adjointe, DSI
                      Guy Germain, directeur adjoint, DRT</t>
  </si>
  <si>
    <t>MOYENNE DE RÉALISATION</t>
  </si>
  <si>
    <t>Porteur : Anne-Marie Brunet, Pascal Robichaud</t>
  </si>
  <si>
    <t>Collaborateurs: Jocelyn Bisson, Stéphane Gagnon, Chloé Hébert-Ladouceur</t>
  </si>
  <si>
    <t>SOUTIENT</t>
  </si>
  <si>
    <t>DATE DE FIN RÉEEL</t>
  </si>
  <si>
    <t>S1</t>
  </si>
  <si>
    <t>S2</t>
  </si>
  <si>
    <t>S3</t>
  </si>
  <si>
    <t>S4</t>
  </si>
  <si>
    <t>SECTION 1 - CADRE DE RÉFÉRENCE EN TÉLÉSANTÉ</t>
  </si>
  <si>
    <t>Faire l’état des lieux de la documentation d'encadrement lié à la télésanté</t>
  </si>
  <si>
    <t>É. Milfort</t>
  </si>
  <si>
    <t>Faire le Benchmarking des cadres de référence dans le réseau et du MSSS</t>
  </si>
  <si>
    <t>M. Beaupé</t>
  </si>
  <si>
    <t>Analyser le contenu des documents de cadre de référence répertoriés dans le réseau et du MSSS</t>
  </si>
  <si>
    <t>Mettre en place une équipe de rédaction du cadre de référence</t>
  </si>
  <si>
    <t>M. Beaupré/É. Milfort</t>
  </si>
  <si>
    <t>Élaborer une table des matières provisoire</t>
  </si>
  <si>
    <t>Diviser le travail de redaction entre les membres du comité de rédaction</t>
  </si>
  <si>
    <t>Faire la consolidation des parties rédigées par les membres du comité de rédaction</t>
  </si>
  <si>
    <t>Présenter une première ébauche du cadre de référence au comité de pilotage - Ajustement selon les commentaires</t>
  </si>
  <si>
    <t>Déterminer qui seront les personnes qui seront consultés avant déploiement</t>
  </si>
  <si>
    <t>Comité pilote-Co pilote</t>
  </si>
  <si>
    <t xml:space="preserve">Consultation avant déploiement </t>
  </si>
  <si>
    <t>Porteur : Maude Beaupré, Sabrina Primiano, Miré Saralta</t>
  </si>
  <si>
    <t>Collaborateurs: Jocelyn Bisson, Ésaie Milfort</t>
  </si>
  <si>
    <t>SECTION 3 - PROGRAMME D'AMÉLIORATION CONTINUE DE LA QUALITÉ EN TÉLÉSANTÉ</t>
  </si>
  <si>
    <t>Mise en place du groupe de travail - Amélioration continue</t>
  </si>
  <si>
    <t>M. Beaupré/S. Primiano</t>
  </si>
  <si>
    <t>Groupe de travail - Amélioration continue</t>
  </si>
  <si>
    <t>Développement du canevas d'audit et de son protocole</t>
  </si>
  <si>
    <t>Développement du guide de réalisation du Traceur</t>
  </si>
  <si>
    <t>Développement du Tableau de bord télésanté</t>
  </si>
  <si>
    <t>Développement de la FaQ</t>
  </si>
  <si>
    <t>Développement des fiches télésanté sous le modèle de la DQÉPÉ</t>
  </si>
  <si>
    <t>Développer une offre de soutien spécifique à la participation de l'usager et de ses proches en télésanté</t>
  </si>
  <si>
    <t>G. Chartrand</t>
  </si>
  <si>
    <t>Déployer les outils développés</t>
  </si>
  <si>
    <t>Planifier les auto-évaluations</t>
  </si>
  <si>
    <t>M. Sarralta</t>
  </si>
  <si>
    <t>Porteur : Pascal Robichaud, Sylvie Cadieux</t>
  </si>
  <si>
    <t>Collaborateurs: Stéphane Gagnon</t>
  </si>
  <si>
    <t>SECTION 4 - ÉQUIPEMENT TECHNOLOGIQUE</t>
  </si>
  <si>
    <t xml:space="preserve">PLAN D'ACTION DU DÉPLOIEMENT DE LA NORME DE  TÉLÉSANTÉ </t>
  </si>
  <si>
    <t>Avancement</t>
  </si>
  <si>
    <t xml:space="preserve">Promoteur: </t>
  </si>
  <si>
    <t>Moyenne de réalisation</t>
  </si>
  <si>
    <t>Actions connues &amp; approuvées</t>
  </si>
  <si>
    <t>En cours de réalisation</t>
  </si>
  <si>
    <t>Mise en place et essais complétés</t>
  </si>
  <si>
    <t xml:space="preserve">Porteur du projet: </t>
  </si>
  <si>
    <t xml:space="preserve">Collaborateurs: </t>
  </si>
  <si>
    <t>#</t>
  </si>
  <si>
    <t>Plan d'action de la norme</t>
  </si>
  <si>
    <t>Responsable</t>
  </si>
  <si>
    <t>Soutien</t>
  </si>
  <si>
    <t>Dimensions de la qualité</t>
  </si>
  <si>
    <t>Niveau de priorité</t>
  </si>
  <si>
    <t>Prio.</t>
  </si>
  <si>
    <t>Janvier</t>
  </si>
  <si>
    <t>Février</t>
  </si>
  <si>
    <t>Mars</t>
  </si>
  <si>
    <t>Avril</t>
  </si>
  <si>
    <t>Mai</t>
  </si>
  <si>
    <t>Juin</t>
  </si>
  <si>
    <t>Juillet</t>
  </si>
  <si>
    <t>Août</t>
  </si>
  <si>
    <t>Septembre</t>
  </si>
  <si>
    <t>Octobre</t>
  </si>
  <si>
    <t>Novembre</t>
  </si>
  <si>
    <t>Décembre</t>
  </si>
  <si>
    <t>AGREMENT CANADA - NORMES TÉLÉSANTÉ</t>
  </si>
  <si>
    <t>S'approprier  et planifier le déploiement de la norme de télésanté</t>
  </si>
  <si>
    <t>Sabrina, Ésaïe, Maude</t>
  </si>
  <si>
    <t>Pertinente</t>
  </si>
  <si>
    <t>Élaborer un document sur les activités de télésanté</t>
  </si>
  <si>
    <t>Jocelyn B. , Maude B.</t>
  </si>
  <si>
    <t>1.0</t>
  </si>
  <si>
    <t>Conception du service de télésanté</t>
  </si>
  <si>
    <t>1.1</t>
  </si>
  <si>
    <t>L'organsme dispose d'un document de conception pour le service de télésanté.</t>
  </si>
  <si>
    <t>Centre de coordination télésanté du RUIS</t>
  </si>
  <si>
    <t xml:space="preserve"> Utiliser les fiches cliniques du MSSS</t>
  </si>
  <si>
    <t>Ésaïe M., Maude B.</t>
  </si>
  <si>
    <t>S'approprier du cadre de gestion du MSSS</t>
  </si>
  <si>
    <t>Désigner un responsable pour faire l'interface avec le MSSS, CHUM et le CCT du RUIS</t>
  </si>
  <si>
    <t>Équipe de télésanté</t>
  </si>
  <si>
    <t>Énoncer les attentes et fournir un canevas pour la conception du service en annexe du cadre de référence</t>
  </si>
  <si>
    <t>Faire l'inventaire des documents de politiques, procédures, etc. dans le réseau.</t>
  </si>
  <si>
    <t>Ésaïe Milfort</t>
  </si>
  <si>
    <t>Pascal,  Sabrina, Maude</t>
  </si>
  <si>
    <t>Se référer aux politiques du MSSS pour développer de nouvelles potilitiques du CIUSSS</t>
  </si>
  <si>
    <t>Pascal, Ésaïe, Maude</t>
  </si>
  <si>
    <t>Sabrina S.</t>
  </si>
  <si>
    <t>S'assurer de l'uniformisation des politiques du CIUSSS</t>
  </si>
  <si>
    <t>Pascal R.</t>
  </si>
  <si>
    <t>Mettre un hyperlien pour se référer aux politiques du MSSS</t>
  </si>
  <si>
    <t>Rendre accessible l'intranet du CIUSSS</t>
  </si>
  <si>
    <t>Services cliniques</t>
  </si>
  <si>
    <t>Élaborer un document de conception de service</t>
  </si>
  <si>
    <t>Coordonnateurs, chef de service</t>
  </si>
  <si>
    <t>Élaborer la catographie du service de télésanté</t>
  </si>
  <si>
    <t>Optimiser l'utilisation de la fiche clinique</t>
  </si>
  <si>
    <t>Se référer au cadre de référence de télésanté</t>
  </si>
  <si>
    <t xml:space="preserve">1.2 </t>
  </si>
  <si>
    <t>Les politiques, les procédures et les mesures de sécurité sont établies lors de la mise en oeuvre du service de télésanté.</t>
  </si>
  <si>
    <t>Faire l’état des lieux des documentations et politiques en télésanté</t>
  </si>
  <si>
    <t>Jocelyn B. Sabrina, Ésaïe, Maude</t>
  </si>
  <si>
    <t xml:space="preserve">Mettre en place une équipe de rédaction du cadre de référence </t>
  </si>
  <si>
    <t>Élaborer le cadre de référence de télésanté du CIUSSS</t>
  </si>
  <si>
    <t>Jocelyn B. Sabrina S.,  Maude B.</t>
  </si>
  <si>
    <t>Faire valider le document de cadre de référence élaboré</t>
  </si>
  <si>
    <t>Jocelyn B. Sabrina S.</t>
  </si>
  <si>
    <t>Désigner un répondant par direction adjointe qui assure l'interface en télésanté</t>
  </si>
  <si>
    <t>Compléter le plan d'action du déploiement de la norme dans sa direction</t>
  </si>
  <si>
    <t>Participer aux rencontres opérationnelles pour la vulgarisation des bonnes pratiques en télésanté</t>
  </si>
  <si>
    <t>Faire la liste des super utilisateurs Teams pour être formés</t>
  </si>
  <si>
    <t>Faire la reddition de compte de la télésanté de sa direction</t>
  </si>
  <si>
    <t xml:space="preserve">1.3 </t>
  </si>
  <si>
    <t>Une structure de gouvernance est établie afin d'assurer la surveillance et supervision du service de télésanté.</t>
  </si>
  <si>
    <t>Élévée</t>
  </si>
  <si>
    <t>Élaborer un projet de gouvernance locale du service de télésanté</t>
  </si>
  <si>
    <t>Mettre en place une structure de gouvernance locale du service de télésanté</t>
  </si>
  <si>
    <t>Mettre en place un comité tactique local en télésanté (CoCo)</t>
  </si>
  <si>
    <t>Mettre à jour la liste des répondants en télésanté par direction adjointe</t>
  </si>
  <si>
    <t>Organiser deux rencontres par année de suivi du déploiement de la norme de télésanté avec les répondants par direction adjointe.</t>
  </si>
  <si>
    <t>M. Beaupré/É. Milfort / Sabrina</t>
  </si>
  <si>
    <t>Fournir un canevas de plan d'actin à compléter par direction adjointe incluant les critères du déploiement de la norme de télésanté.</t>
  </si>
  <si>
    <t>Fournir un modèle de cartographie à compléter par direction ajointe de l'offre de service de télésanté.</t>
  </si>
  <si>
    <t>Organiser deux rencontres  par année de communauté de pratiques internes du CIUSSS en télésanté.</t>
  </si>
  <si>
    <t>Demander la liste des super utilisateurs technologiques par direction adjointe.</t>
  </si>
  <si>
    <t>Compléter le canevas du plan d'actin du déploiement de la norme de télésanté pr direction adjointe.</t>
  </si>
  <si>
    <t>Participer aux rencontres pour la vulgarisation des bonnes pratiques en télésanté de sa direction</t>
  </si>
  <si>
    <t>Mettre à jour la liste des super utilisateurs technologiques de sa direction.</t>
  </si>
  <si>
    <t>1.4</t>
  </si>
  <si>
    <t>L'organisme dispose d'un programme de gestion de la qualité lui permettant de définir et de s'assurer des caractéristiques de qualité requises du service de télésanté et d'observer les résultats.</t>
  </si>
  <si>
    <t>Élevée</t>
  </si>
  <si>
    <t>Rencontrer la DQÉPÉ pour discuter du programme de la qualité</t>
  </si>
  <si>
    <t>Élaborer un outil d'observation et de documentation des résultats du service de télésanté.</t>
  </si>
  <si>
    <t>Mettre à jour le logigramme de gestion des risques en télésanté.</t>
  </si>
  <si>
    <t>Analyser et prendre des décisions sur les risques observés par les services cliniques</t>
  </si>
  <si>
    <t>S'assurer que la DQÉPÉ modifie son cade de référence en ajoutant un pararaphe de télésanté</t>
  </si>
  <si>
    <t>Mettre en oeuvre le programme de gestion de la qualité du service de télésanté et d'observer les résultats.</t>
  </si>
  <si>
    <t>Utiliser la fiche d'observation pour documenter les résultats observés du service de télésanté</t>
  </si>
  <si>
    <t>Partager les résultats  observés du service de télésanté dans une communauté de pratique du CIUSSS</t>
  </si>
  <si>
    <t>Mettre en oeuvre le logigramme de gestion des risques en télésanté.</t>
  </si>
  <si>
    <t>1.5</t>
  </si>
  <si>
    <t>Le service de télésanté est offert uniquement aux usagers dûment sélectionnés qui répondent aux critères d'admissibilité.</t>
  </si>
  <si>
    <t>Rendre disponible le logigramme de gestion de projet de télésanté</t>
  </si>
  <si>
    <t>Accompagner les services cliniqes dans l'identification des critères d'admissibilité du service de télésanté</t>
  </si>
  <si>
    <t>Identifier les critères d'admissibilité du service de télésanté</t>
  </si>
  <si>
    <t>Exploiter la fiche clinique pour identifier les critères d'inclusion et d'exlusion des usagers du service de télésanté</t>
  </si>
  <si>
    <t>Informer les usagers sur les critères d'inclusion et d'exlusion du service de télésanté.</t>
  </si>
  <si>
    <t>Analyser et prendre en considérations les commentaires des usagers sur les critères d'inclusion et d'exlusion du service de télésanté.</t>
  </si>
  <si>
    <t>1.6</t>
  </si>
  <si>
    <t>Une procédure permet de demander le service de télésanté en temps opportun</t>
  </si>
  <si>
    <t>1.7</t>
  </si>
  <si>
    <t>Une procédure permet de répondre aux demandes de service de télésanté en temps opportun, comme il convient.</t>
  </si>
  <si>
    <t>Accessibilité</t>
  </si>
  <si>
    <t>Documenter les différentes étapes pour répondre aux demandes de service de télésanté dans le cadre de référence</t>
  </si>
  <si>
    <t>S'assurer de l'application des différentes étapes pour répondre aux demandes de service de télésanté</t>
  </si>
  <si>
    <t>Élaborer et mettre en oeuvre une cartographie du service de télésanté.</t>
  </si>
  <si>
    <t xml:space="preserve">Inclure les étapes dans un document à l'intention des usagers </t>
  </si>
  <si>
    <t>Élaborer et publier sur l'intranete du CIUSSS l'horaire d'offre de service de télésanté</t>
  </si>
  <si>
    <t>Élaborer et publier sur le Site Web du CIUSSS l'horaire d'offre de service de télésanté</t>
  </si>
  <si>
    <t>Mettre à jour pérodiquement sur le Site Web du CIUSSS l'horaire d'offre de service de télésanté</t>
  </si>
  <si>
    <t>Pascal R., Ésaïe M., Maude B.</t>
  </si>
  <si>
    <t>1.8</t>
  </si>
  <si>
    <t>Un processus organisationnel permettant de gérer la période d'indisponibilité du système de télésanté est mise en place.</t>
  </si>
  <si>
    <t>Inclure dans le cadre de référence le processus organisationnel permettant de gérer la période d'indisponibilité du système de télésanté est mise en place.</t>
  </si>
  <si>
    <t xml:space="preserve"> Ésaïe M., Maude B.</t>
  </si>
  <si>
    <t>Élaborer un plan de contingence</t>
  </si>
  <si>
    <t>S'assurer du respect du processus organisationnel permettant de gérer la période d'indisponibilité du système de télésanté est mise en place.</t>
  </si>
  <si>
    <t>Documenter les difficultés dans la mise en application du processus organisationnel.</t>
  </si>
  <si>
    <t>Mettre en application le processus organisationnel décrit dans le cadre de référence</t>
  </si>
  <si>
    <t>Prendre des décision sur les difficultés des services cliniques dans la mise en application du processus organisationnel.</t>
  </si>
  <si>
    <t>1.9</t>
  </si>
  <si>
    <t>Le service de télésanté vise à assurer la continuité du plan d'intervention individualisé de l'usager.</t>
  </si>
  <si>
    <t>Inclure dans le document du cadre de référence un annexe un formulaire d'élaboration du plan d'intervention invididualisé de l'usager.</t>
  </si>
  <si>
    <t>Assurer l'arrimage de fiche clinique avec le plan d'intervention individualisé de la continuité du service de télésanté de l'usager.</t>
  </si>
  <si>
    <t>Mettre des notes au dossier de l'usager pour documenter son plan d'intervention invididualisé (Ex: Fiche clinique de l'usager.)</t>
  </si>
  <si>
    <t>Assurer la continuité des soins de l'usager en télésanté selon son dossier clinique.</t>
  </si>
  <si>
    <t>1.10</t>
  </si>
  <si>
    <t>L'organisme préconise et favorise l'utilisation des services de télésanté par l'équipe de soins et l'équipe de gestion.</t>
  </si>
  <si>
    <t>Inclure en annexe du document de cadre de référence un modèle d'offre de service de télésanté impliquant l'équipe de soins et l'équipe de gestion.</t>
  </si>
  <si>
    <t>Revoir le plan de communication pour la diffusion du modèle d'offre de service de télésanté sur l'intranet et le Site Web du CIUSSS.</t>
  </si>
  <si>
    <t>M. Beaupré/É. Milfort / Sabrina P. / Pascal R.</t>
  </si>
  <si>
    <t>Inclure le modèle d'offre de service de télésanté dans la boîte à outil de l'intranet du CIUSSS.</t>
  </si>
  <si>
    <t>Accompagner l'équipe de soins à l'utilisation du modèle d'offre de service de télésanté.</t>
  </si>
  <si>
    <t>Utiliser le modèle d'offre de service de télésanté.</t>
  </si>
  <si>
    <t>Documenter les difficultés rencontrées dans l'utilisation du modèle d'offre de service de télésanté.</t>
  </si>
  <si>
    <t>1.11</t>
  </si>
  <si>
    <t>Les politiques et procédures d'approvisionnement de l'organisme qui s'appliquent au service de télésanté sont établies en collaboration avec les usagers.</t>
  </si>
  <si>
    <t>Efficiente</t>
  </si>
  <si>
    <t>Mettre à jour les politiques et procédures d'approvisionnement de télésanté.</t>
  </si>
  <si>
    <t>Discuter avec la direction d'approvisionnement de l'organisme en télésanté sur l'implication des usagers.</t>
  </si>
  <si>
    <t>S'assurer que la direction d'approvisionnement de l'organisme mette à jour les politiques et les procédures avec l'implication des usagers.</t>
  </si>
  <si>
    <t>Accompagner sur demande la direction du service d"approvisionnement la mise à jour des politiques et procédures.</t>
  </si>
  <si>
    <t>Direction d'approvisionnement</t>
  </si>
  <si>
    <t>Nommer un répondant pour faire l'interface avec le service de télésanté à la DSI.</t>
  </si>
  <si>
    <t>Chef de service</t>
  </si>
  <si>
    <t>Faire l'appropriation des orientations pour la mise à jour des politiques et procédures d'approvisionnement de télésanté dans le cadre de référence.</t>
  </si>
  <si>
    <t>Discuter avec le comité des usagers sur la mise à jour des potiliques et procédures d'approvisionnement de télésanté.</t>
  </si>
  <si>
    <t xml:space="preserve"> Réaliser un sondage auprès des usagers sur la mise à jour des potiliques et procédures d'approvisionnement de télésanté.</t>
  </si>
  <si>
    <t>Intégrer les commentaires du comité des usagers dans la révision des potiliques et procédures d'approvisionnement de télésanté.</t>
  </si>
  <si>
    <t>Inclure un patient partenaire dans les différentes étapes de révision des politiques et procédures d'approvisionnement de télésanté.</t>
  </si>
  <si>
    <t>2.0</t>
  </si>
  <si>
    <t>Les usagers et leurs représentants au sein de leur famille participent à l'ensemble du processus d'élaboration du service de télésanté.</t>
  </si>
  <si>
    <t>Services centrés sur  l'usager</t>
  </si>
  <si>
    <t>2.1</t>
  </si>
  <si>
    <t>Les usagers participent à la conception, la prestation et la mise en oeuvre du service de télésanté.</t>
  </si>
  <si>
    <t>S'assurer que la conception du service de télésanté réponde aux besoins des usagers, des familles et des cliniciens que sur les progrès technologiques</t>
  </si>
  <si>
    <t>M. Beaupré/É. Milfort / Sabrina P. / Pascal R. Stéphane G.</t>
  </si>
  <si>
    <t>Favoriser le lien avec le bureau du patient partenaire (Lien avec Geneviève Chartrand)</t>
  </si>
  <si>
    <t xml:space="preserve">M. Beaupré/É. Milfort / Sabrina P. </t>
  </si>
  <si>
    <t>S'assurer qu'au moins un usager participe à la conception, la prestation et la mise en oeuvre du service de télésanté (Lien avec le bureau des usagers)</t>
  </si>
  <si>
    <t>S'assurer que la conception de service de télésanté inclut au mins un usager.</t>
  </si>
  <si>
    <t>M. Beaupré/É. Milfort / Sabrina P.</t>
  </si>
  <si>
    <t>2.2</t>
  </si>
  <si>
    <t>La stratégie de l'organisme est élaborée en collaboration avec les usagers.</t>
  </si>
  <si>
    <t>Inclure dans le document de référence un plan de changement et un cadre d'évaluation du service de télésanté.</t>
  </si>
  <si>
    <t>Élaborer une évaluation périodique des services de télésanté.</t>
  </si>
  <si>
    <t>M. Beaupré/É. Milfort / Sabrina P./ Miré Saralta</t>
  </si>
  <si>
    <t>Réaliser un songage auprès des bénéficiaires des services de télésanté.</t>
  </si>
  <si>
    <t>Documenter le changement observé dans l'offre de service de télésanté.</t>
  </si>
  <si>
    <t>2.3</t>
  </si>
  <si>
    <t>Le processus d'évaluation du service de télésanté est conçu avec la collaboration des usagers, au besoin.</t>
  </si>
  <si>
    <t>Réaliser une évaluation interdisciplinaire avec la participation d'au moins un uager, un patient partenaire, l'équipe de soins, etc.</t>
  </si>
  <si>
    <t>M. Beaupré/É. Milfort / Sabrina P./ Miré Saralta/ Jocelyn B.</t>
  </si>
  <si>
    <t>Compiler les statistiques des services de télésanté.</t>
  </si>
  <si>
    <t>3.0</t>
  </si>
  <si>
    <t>Tous les aspects du service de télésanté sont supervisés afin d'assurer que celui-ci répond aux besoins des usagers et de leur famille.</t>
  </si>
  <si>
    <t>3.1</t>
  </si>
  <si>
    <t>Des politiques et des procédures régissent la prestation du service de télésanté.</t>
  </si>
  <si>
    <t>S'assurer que les politiques de télésanté soient intégrées dans les politiques existantes de l'organisme.</t>
  </si>
  <si>
    <t>S'assurer que les éléments suivants soient présents dans les politiques de l'organisme: Plan de gestion et de pérennité des équipements de télésanté, la protection des droits et des renseignements des usagers, etc.</t>
  </si>
  <si>
    <t>3.2</t>
  </si>
  <si>
    <t>Une procédure permettant de signaler les cas de violation des droits d'un usager est élaboré et mise en oeuvre en collaboration avec les usagers.</t>
  </si>
  <si>
    <t>Rendre disponible le dépliant de la commissaire aux plaintes</t>
  </si>
  <si>
    <t>Mettre en place une vigie des plaintes des usagers</t>
  </si>
  <si>
    <t>M. Beaupré/É. Milfort / Sabrina P./ Miré Saralta / Jocelyn B.</t>
  </si>
  <si>
    <t>3.3</t>
  </si>
  <si>
    <t>Une procédure pour enquêter sur les allégations de violation des droits d'un usager, pour y donner suite et effectuer un suivi, est élaborée et mise en oeuvre en collaboration avec les usagers.</t>
  </si>
  <si>
    <t>3.4</t>
  </si>
  <si>
    <t>Les incidents liés au non-respect de la sécurité d'un utilisateur sont signalés et gérés conformément aux politiques, aux procédures et aux processus de l'organisme.</t>
  </si>
  <si>
    <t>S'assurer que les politiques et les procédures  de gestion des incidents liés à sécurité des usagers soient conformes à la norme de télésanté.</t>
  </si>
  <si>
    <t>M. Beaupré/É. Milfort / Sabrina P./ Jocelyn B. / Stéphane G.</t>
  </si>
  <si>
    <t>Remplir le AH-223 pour les cas d'incidents et en assurer le suivi.</t>
  </si>
  <si>
    <t>Utliser les outils de télésanté dans la gestion des incidents liés à la sécurité des usagers.</t>
  </si>
  <si>
    <t>3.5</t>
  </si>
  <si>
    <t>Les incidents liés à la sécurité des usagers sont analysés afin d'éviter qu'ils ne reproduisent e d'apporter des améliorations, et ce, en colaboration avec les usagers</t>
  </si>
  <si>
    <t>Mettre à jour les politiques liées à la sécurité des usagers.</t>
  </si>
  <si>
    <t>Faire des analyses des cas d'incidents et prendre des mesures pour éviter qu'ils ne se reproduisent pas dans le futur.</t>
  </si>
  <si>
    <t>Mettre en application les outils de télésanté</t>
  </si>
  <si>
    <t>3.6</t>
  </si>
  <si>
    <t>Un mécanisme de prévention des cas de non-respect de la sécurité des usagers est élaboré en collaboration avec les usagers.</t>
  </si>
  <si>
    <t>Revoir le mécanisme de prévention des cas de non-respect de la sécurité des usagers et l'adapter aux exigences de télésanté.</t>
  </si>
  <si>
    <t>M. Beaupré/É. Milfort / Sabrina P./ M. Saralta / Jocelyn B. / Stéphane G.</t>
  </si>
  <si>
    <t>3.7</t>
  </si>
  <si>
    <t>Les perspectives d'amélioration de la qualité sont déterminées en collaboration avec les usagers.</t>
  </si>
  <si>
    <t>Collaborer avec la DQÉPÉ dans la mise à jour des perspectives d'amélioraton de la qualité incluant la collaboration d'au moins un usager.</t>
  </si>
  <si>
    <t>Rendre disponible document d'amélioration de la qualité des services télésanté offerts aux usagers.</t>
  </si>
  <si>
    <t>Réaliser en collaboration avec la DQÉPÉ un sondage de satisfaction des usagers de télésanté.</t>
  </si>
  <si>
    <t>Mettre en oeuvre le document d'amélioration de la qualité des services télésanté offerts aux usagers.</t>
  </si>
  <si>
    <t>S'approprier des résultats du sondages de satisfaction des usagers de télésanté.</t>
  </si>
  <si>
    <t>3.8</t>
  </si>
  <si>
    <t>Les conseils et les protocoles sont examinés réguliérement, en collaboration avec les usagers.</t>
  </si>
  <si>
    <t>S'assurer que le processus d'examen englobe l'accès aux travaux de recherche et aux renseignements les plus récents: Analyse documentaire, consultation des spécialistes du domaine de télésanté, etc.</t>
  </si>
  <si>
    <t>S'assurer que les renseignements sur les recherches comprennent les études sur les interventions, les évaluations de programmes ou les essais cliniques.</t>
  </si>
  <si>
    <t>3.9</t>
  </si>
  <si>
    <t>Le plan d'interopérabilié de l'organisme est établi avec la participation intégrale des intervenants.</t>
  </si>
  <si>
    <t>S'assurer que le création d'un dossier de l'usager soit créé en collaboration avec les différents intervenants. (Ex: Cliniciens, usagers et les intervenants du milieu communautaire)</t>
  </si>
  <si>
    <t>Organiser une rencontre avec la direction des archives sur la mise à jour de ce plan.</t>
  </si>
  <si>
    <t>Direction des archives</t>
  </si>
  <si>
    <t>Nommer un répondant pour faire l'interface avec le service de télésanté</t>
  </si>
  <si>
    <t>Mettre à jour à le dossier des usagers selon la norme de télésanté</t>
  </si>
  <si>
    <t>3.10</t>
  </si>
  <si>
    <t>La capacité d'utilisation de l'équipement de télésanté de l'organisme est déterminée avant la consultation.</t>
  </si>
  <si>
    <t>S'assurer de la dotation des ressources humaines pour la gestion de l'équipement de télésanté.</t>
  </si>
  <si>
    <t>Équipe télésanté</t>
  </si>
  <si>
    <t>Évaluer l'applicabilité technique de l'équipement et des logiciels,</t>
  </si>
  <si>
    <t>Déterminer si les postes locaux et les sites de réseau sont prêts et comptables sur le plan technique, s'assurer qu'il y a suffisamment de bande passante.</t>
  </si>
  <si>
    <t>Mettre en place des procédures de gestion, de vérification régulière et pérennisation de l'équipement de télésanté.</t>
  </si>
  <si>
    <t xml:space="preserve">M. Beaupré/É. Milfort / Sabrina P. / Pascal R. </t>
  </si>
  <si>
    <t>Respecter les politiques, procédures, normes et conseils propres aux services en réseau (p. ex., les services centraux partagés, les lisaisons)</t>
  </si>
  <si>
    <t>Mettre en oeuvre le plan de gestion et de pérennisation des équipements de télésanté.</t>
  </si>
  <si>
    <t>Mettre à jour les politiques et les procédures existantes ainsi que les procédures de services partagés en incluant un paragraphe de services de télésanté.</t>
  </si>
  <si>
    <t>3.11</t>
  </si>
  <si>
    <t>Le service de télésanté est conçu de façon à favoriser et à faciiter l'ineropérabilité.</t>
  </si>
  <si>
    <t>Procéder à la réalisation des essais de conformité et d'interopérabilité avant de faire l'achat des équipements de télésanté.</t>
  </si>
  <si>
    <t>Faire les achats des équipements auprès des fournisseurs approuvés.</t>
  </si>
  <si>
    <t xml:space="preserve">S'assurer que les équipements achetés répondent à la norme de télésanté </t>
  </si>
  <si>
    <t>Inclure dans la conception de service de télésanté l'interopébilité des équipements de télésanté.</t>
  </si>
  <si>
    <t>Mettre en application le modèle de gestion des équipements du CIUSS</t>
  </si>
  <si>
    <t>4.0</t>
  </si>
  <si>
    <t>Les usagers et les membres de leurs familles reçoivent des renseignements nécessaires à propos du service de télésanté.</t>
  </si>
  <si>
    <t>4.1</t>
  </si>
  <si>
    <t>Les renseignements sur le service de télésanté sont à disposition de l'usager et des représentants de l'usager.</t>
  </si>
  <si>
    <t>Inclure dans le guide de renseignements aux usagers les services de télésanté.</t>
  </si>
  <si>
    <t>Mettre dans l'intranet et le Site Web le document de renseignements des services de télésanté.</t>
  </si>
  <si>
    <t>Collaborer avec des organismes partenaires (ex. : SIVET) dans la diffusion du document de renseignements des services de télésanté pour les personnes sourdes et malentendantes.</t>
  </si>
  <si>
    <t>Mettre à jour le guide de renseignements aux usagers incluant un paragraphe de services de télésanté.</t>
  </si>
  <si>
    <t xml:space="preserve">Mettre à la disposition des usagers le guide de renseignements de services de télésanté. </t>
  </si>
  <si>
    <t>4.2</t>
  </si>
  <si>
    <t>L'usager est informé des différentes options liées à la prestation de soins.</t>
  </si>
  <si>
    <t>Définir et diffuser les critères d'inclusion et d'exlusion de services de télésanté et les inclure dans la fiche clinique.</t>
  </si>
  <si>
    <t>S'assurer que les usagers soient informés des critères d'inclusion et d'exlusion de services de télésanté.</t>
  </si>
  <si>
    <t>S'assurer que les usagers soient informés sur les différentes options liées à la prestation de soins.</t>
  </si>
  <si>
    <t>Inclure dans le cadre de référence les critères d'inclusion et d'exclusion des services de télésanté.</t>
  </si>
  <si>
    <t>Informer les usagers sur les critères d'exclusion et d'inclusion du service de télésanté.</t>
  </si>
  <si>
    <t>Informer les usagers sur les différentes options liées à la prestation de soins.</t>
  </si>
  <si>
    <t>4.3</t>
  </si>
  <si>
    <t>Les usagers et les familles reçoivent des renseignement sur leurs droits et responsabilités lorsqu'ils ont recurs au service de télésanté.</t>
  </si>
  <si>
    <t>Discuter avec Miré Saralta sur les politiques et procédures de gestion des droits des usagers</t>
  </si>
  <si>
    <t>Inclure dans le cadre de référence les droits des usagers et leurs familles</t>
  </si>
  <si>
    <t>4.4</t>
  </si>
  <si>
    <t>Les usagers doivent être informés de leur droit de se retirer du service de télésanté à n'importe quel moment.</t>
  </si>
  <si>
    <t>Services centrés sur l'usager</t>
  </si>
  <si>
    <t>Inclure dans le cadre de référence les droits des usagers de se retirer du service de télésanté</t>
  </si>
  <si>
    <t>Mettre en application les droits des usagers de se retirer du service de télésanté et de choisir un plan de soins différents qui leur conviendrait.</t>
  </si>
  <si>
    <t>4.5</t>
  </si>
  <si>
    <t>Un processus est en place pour favoriser la continuité des soins si l'usager se retirer du service de télésanté.</t>
  </si>
  <si>
    <t>Continuité</t>
  </si>
  <si>
    <t>Convenir avec l'usager les modalités d'application du plan de soins choisi lors de son refus du service de télésanté.</t>
  </si>
  <si>
    <t>4.6</t>
  </si>
  <si>
    <t>Les renseignements sur les activités d'amélioration de la qualité, les résultats et les apprentissages liés au service de télésanté sont communiqués aux usagers, aux équipes de soins, au personnel d'encadrement de l'organisme et à d'autres organismes.</t>
  </si>
  <si>
    <t>Discuter avec la DQÉPÉ sur l'intégration d'un paragraphe de télésanté dans son cadre de référence d'amélioration de la qualité ( Voir Miré Saralta)</t>
  </si>
  <si>
    <t>4.7</t>
  </si>
  <si>
    <t>Les usagers sont informés que leurs renseignements de santé seront conservés dans un dossier.</t>
  </si>
  <si>
    <t>Services centrés sur l'usagers</t>
  </si>
  <si>
    <t>Inclure dans le cadre de référence un paragraphe sur les conventions liées à consignation et à l'archivage des renseignements de santé personnels de l'usager.</t>
  </si>
  <si>
    <t>Informer les usagers de la façon d'accéder à leur dossier.</t>
  </si>
  <si>
    <t>5.0</t>
  </si>
  <si>
    <t>Le service de télésanté est offert à l'aide d'une approche axée sur l'usager qui insiste sur la participation de l'usager, la relation usager clinicien et la qualité des soins.</t>
  </si>
  <si>
    <t>5.1</t>
  </si>
  <si>
    <t>Le consentement éclairé de l'usager est  obtenu et consigné avant d'offrir le service de télésanté.</t>
  </si>
  <si>
    <t>Inclure dans le cadre de référence l'harmonisation des procédures de consentement des usagers en télésanté.</t>
  </si>
  <si>
    <t>Mettre à jour les politiques de consentement des usagers selon la norme de pratique du service de télésanté.</t>
  </si>
  <si>
    <t>Discuter avec Chloé sur la mise à jour du formulaire clinique</t>
  </si>
  <si>
    <t>Mettre à jour le formulaire le consentement des usagers selon la norme de pratique du service de télésanté.</t>
  </si>
  <si>
    <t>Élaborer les risques associés au consentement des soins virtuels des usagers.</t>
  </si>
  <si>
    <t>5.2</t>
  </si>
  <si>
    <t>Si les soins virtuels ne répondent pas aux besoins d'un usager potentiel, l'équipe de soins facilite l'accès à d'autres services.</t>
  </si>
  <si>
    <t>Répondre aux besoins d'accès des usagers à d'autres services.</t>
  </si>
  <si>
    <t>Consigner les renseignements dans le document de planification des services aux usagers.</t>
  </si>
  <si>
    <t>5.3</t>
  </si>
  <si>
    <t>L'organisme inclut les renseignements pertinents de l'interaction de télésanté dans le dossier de l'usager.</t>
  </si>
  <si>
    <t>Inclure dans le cadre de référence un paragraphe sur le plan de transition des soins de l'usager.</t>
  </si>
  <si>
    <t>Conserver de façon sécuritaire les renseignements dans le dossier de l'usager .</t>
  </si>
  <si>
    <t>Faciliter l'accessibilité des renseignements dans le continuum des soins de l'usager.</t>
  </si>
  <si>
    <t>5.4</t>
  </si>
  <si>
    <t>Les renseignements pertinents de l'usager sont recueillis selon les besoins pendant le processus d'accueil du service de télésanté.</t>
  </si>
  <si>
    <t>Collecter les informations pertinentes lors de l'admission de l'usager au service de télésanté.</t>
  </si>
  <si>
    <t>Mettre les notes au dossier d'admission de l'usager exprimant ses besoins de service de télésanté.</t>
  </si>
  <si>
    <t>Mettre à jour en temps opportun le dossier de l'usager pour s'assurer la continuité du service de télésanté.</t>
  </si>
  <si>
    <t>6.0</t>
  </si>
  <si>
    <t>Les usagers et les familles participent activement à la planification et à la préparation de la transition des soins.</t>
  </si>
  <si>
    <t>6.1</t>
  </si>
  <si>
    <t>La planification de la transition fait partie du plan de soins de l'usager.</t>
  </si>
  <si>
    <t>Inclure dans le guide des pratiques professionnelles requises (POR) une section de télésanté en lien avec la transition des soins.</t>
  </si>
  <si>
    <t>S'assurer que les services de télésanté aient un plan de transition des soins de l'usager.</t>
  </si>
  <si>
    <t>Améliorer la coordination entre le équipes professionnelles dans la mise en oeuvre du plan de soin des l'usager</t>
  </si>
  <si>
    <t>S'assurer que les discussions entre l'équipe de soins et l'usager portent sur un plan de suivi avant et aprèse les soins.</t>
  </si>
  <si>
    <t>6.2</t>
  </si>
  <si>
    <t>Les services de suivi pertinents pour l'usager, le cas échéant, sont coordonnés en collaboration avec l'usager, les autres et les organismes.</t>
  </si>
  <si>
    <t>S'assurer de l'établissement d'un plan de suivi du service de télésanté dans le continuum de soins des usager.</t>
  </si>
  <si>
    <t>Établir un plan de suivi multidisciplinaire du service de télésanté dans le continuum de soins en collaboration avec l'usager.</t>
  </si>
  <si>
    <t>Établir un plan d'intervention multidisciplinaire du suivi des soins virtuels à l'usager .</t>
  </si>
  <si>
    <t>6.3</t>
  </si>
  <si>
    <t>Les usagers participent activement à la planification et à la préparation de la transition.</t>
  </si>
  <si>
    <t>S'assuer que les usasagers sont impliqués dans la planification de la transition</t>
  </si>
  <si>
    <t>Mettre en application les démarches de demande de services inter-établissement ( DSIE)</t>
  </si>
  <si>
    <t>S'assurer que la transition représente le contiuum de soins des usagers.</t>
  </si>
  <si>
    <t>7.0</t>
  </si>
  <si>
    <t>Le service de télésanté est conçu avec l'objectif d'offrir des soins et services sécuritaires et de qualité aux usagers.</t>
  </si>
  <si>
    <t>Le service de télésanté s'assure que l'ensemble des lois sur la sécurité, la protection de la vie privée, des règléments ainsi que des normes et codes internationaux applicables au service sont respectés.</t>
  </si>
  <si>
    <t>Sécurité</t>
  </si>
  <si>
    <t>Mettre à jour les politiques existantes sur la protection de la vie privée en ajoutant un paragraphe de télésanté.</t>
  </si>
  <si>
    <t>Stéphane Gagnon,        Pascal Robichaud</t>
  </si>
  <si>
    <t>Mettre en place un modèle de sécurité des informations en s'inspirant des documents du MSSS.</t>
  </si>
  <si>
    <t>Former l'équipe de soins sur le chiffrement des courriels à envoyer aux usagers.</t>
  </si>
  <si>
    <t xml:space="preserve">  Pascal Robichaud</t>
  </si>
  <si>
    <t>Mettre en application les politiques et les procédures portant sur la protection de la vie privée des usagers.</t>
  </si>
  <si>
    <t>Chiffrer tous les courriels envoyés aux usagers.</t>
  </si>
  <si>
    <t>Lorsque possible, les preuves disponibles et les meilleures pratiques devraient être intégrées à la conception et à la prestation du service de télésanté.</t>
  </si>
  <si>
    <t>Inclure dans le cadre de référence l'obligation de faire l'inventaires des meilleures pratiques de télésanté.</t>
  </si>
  <si>
    <t>Inclure les meilleures pratiques dans la conception et la prestation du service de télésanté.</t>
  </si>
  <si>
    <t xml:space="preserve"> Participer à la formation sur les meilleures pratiques de télésanté.</t>
  </si>
  <si>
    <t>Documenter les meilleures pratiques de la prestation du service de télésanté et les diffuser.</t>
  </si>
  <si>
    <t>Un programme d'orientation officiel et complet sur le service de télésanté est offert aux nouveaux membres de l'équipe de soins, aux usagers et aux membres de la famille, si nécessaire.</t>
  </si>
  <si>
    <t>Élaborer le programme d'orientation officiel et complet  conforme à la norme sur le service de télésanté. ( P. 19 de la norme de télésanté.)</t>
  </si>
  <si>
    <t>Organiser des séances de travail avec la DQÉPÉ sur le contenu de formation pour les nouveaux membres de l'équipe de soins, etc.</t>
  </si>
  <si>
    <t>Organiser des séances de formation pour les nouveaux membres de l'équipe de soins, aux usagers , etc.</t>
  </si>
  <si>
    <t>Participer aux séances de formation offertes pour les nouveaux membres de l'équipe de soins, aux usagers , etc.</t>
  </si>
  <si>
    <t>Mettre en application les nouvelles compétences acquises dans l'offre de service de télésanté.</t>
  </si>
  <si>
    <t>8.0</t>
  </si>
  <si>
    <t>Dans les cas où les intervenants impliqués dans le service de télésanté sont des organismes distincts, l'offre de service de télésanté requiert des accords écrits entre l'établissement qui fournit le service hors site et offre l'établissement de soins directs qui reçoit le service.</t>
  </si>
  <si>
    <t>Il y a un accord écrit entre l'établissement qui offre le service de télésanté hors site et l'établissement qui offre à l'usager des soins dans le cadre du service de télésanté.</t>
  </si>
  <si>
    <t>Inclure dans le cadre de référence la gestion des services hors site dans un contexte de partenariat de soins.</t>
  </si>
  <si>
    <t>Mettre en application le modèle d'accord des services hors site du MSSS</t>
  </si>
  <si>
    <t>Discuter avec Pascal R. et Miré Saralta sur le modèle hors site du MSSS</t>
  </si>
  <si>
    <t>Récuper le modèle de SARSAD et s'assurer que sa conformité avec la norme de télésanté.</t>
  </si>
  <si>
    <t>Mettre en application le modèle d'accord des services hors élaboré et adopté par le service de télésanté.</t>
  </si>
  <si>
    <t>Les accords sur les niveaux de services avec l'ensemble des intervenants sont établis et documentés.</t>
  </si>
  <si>
    <t>Faire l'inventaire des demandes de services inter-CIUSSS ( Voir Carole Leblanc)</t>
  </si>
  <si>
    <t>Adapter l'accord sur les nveaux de service de télésanté aux besoins des usagers.</t>
  </si>
  <si>
    <t>Documenter les demandes de service hors site par département clinique de télésanté.</t>
  </si>
  <si>
    <t>8.3</t>
  </si>
  <si>
    <t>Les rapports hiérachiques soutenant la prestation du service de télésanté sont décrits et documentés.</t>
  </si>
  <si>
    <t>Documenter les rapports hiérachiques soutenant la prestation du service de télésanté.</t>
  </si>
  <si>
    <t>8.4</t>
  </si>
  <si>
    <t>La responsabilité du service de télésanté est comprise par l'ensemble des cliniciens assurant le service de télésanté.</t>
  </si>
  <si>
    <t>Associer les cliniciens dans la définition de la responsabilité du service de télésanté.</t>
  </si>
  <si>
    <t>Organiser une séance de formation sur la compréhension de la responsabilité du service de télésanté dans le continuum de soins des usagers.</t>
  </si>
  <si>
    <t xml:space="preserve"> Mettre en application les responsabilités définies du service de télésanté dans le continuum de soins des usagers.</t>
  </si>
  <si>
    <t>S'assurer que les bénéficiers du service de télésanté aient une compréhension des responsabilités définies dans le continuum de soins des usagers.</t>
  </si>
  <si>
    <t>9.0</t>
  </si>
  <si>
    <t>Les organismes travaillent pour établir l'interopérabilité et assurer la sécurité du dossier de l'usager.</t>
  </si>
  <si>
    <t>9.1</t>
  </si>
  <si>
    <t>Les renseignements de l'usager sont intégrés à son dossier.</t>
  </si>
  <si>
    <t>Développer une modalité de gestion électronique du dossier des usagers .</t>
  </si>
  <si>
    <t>Incrire les notes au dossier des usagers par voie électronique.</t>
  </si>
  <si>
    <t>Mettre à jour le dossier de l'usager à temps dans le cadre des soins aux usagers.</t>
  </si>
  <si>
    <t>Faciliter les consultations par les usagers du dossier électronique des usagers.</t>
  </si>
  <si>
    <t>9.2</t>
  </si>
  <si>
    <t>Les services de télésanté reçus par l'usager sont communiqués à l'équipe de soins.</t>
  </si>
  <si>
    <t>Mettre à jour les notes au dossier des usagers de soins de télésanté.</t>
  </si>
  <si>
    <t>Consulter les notes au dossier des usagers dans le continuum de soins du service de télésanté.</t>
  </si>
  <si>
    <t>9.3</t>
  </si>
  <si>
    <t>L'organisme, les usagers et les cliniciens déterminent les éléments de la consultation qui devraient être consignés.</t>
  </si>
  <si>
    <t xml:space="preserve"> S'assurer que le consentement sur le dossier des usagers soit inclut dans le cadre de référence . </t>
  </si>
  <si>
    <t xml:space="preserve"> Inclurer un paragraphe sur le consentement du dossier des usagers dans le document de conception du service de télésanté. </t>
  </si>
  <si>
    <t xml:space="preserve"> S'assurer de la conformité à la norme de télésanté le consentement des usagers. </t>
  </si>
  <si>
    <t xml:space="preserve">S'assurer du respect du consentement des usagers dans le cadre de l'offre du service de télésanté. </t>
  </si>
  <si>
    <t xml:space="preserve">Inscrire les renseignements sur les usagers du service de télésanté dans une note au dossier clinique. </t>
  </si>
  <si>
    <t>10.0</t>
  </si>
  <si>
    <t>Les usagers et les membres de l'équipe de soins sont informés</t>
  </si>
  <si>
    <t>10.1</t>
  </si>
  <si>
    <t>L'état de santé de l'usager est réévalué, au besoin, en collaboration avec l'usager e les renseignements à jour sont consignés dans le dossier de l'usager.</t>
  </si>
  <si>
    <t xml:space="preserve">Inscrire et mettre à jour les notes au dossier de l'usager de sa réévaluation clinique. </t>
  </si>
  <si>
    <t xml:space="preserve">Se référer la note au dossier par l'équipe de soins pour assurer un suivi des soins cliniques de l'usager. </t>
  </si>
  <si>
    <t>10.2</t>
  </si>
  <si>
    <t>Les délais de consignation pour les consultations de télésanté cadrent avec ou surpassent les processus cliniques existants pour les consultations en personne de l'organisme.</t>
  </si>
  <si>
    <t xml:space="preserve">Faire la mise à jour à les notes au dossier électronique et / ou physique de la situation clinique de l'usager. </t>
  </si>
  <si>
    <t>Avoir un seul dossier sur la situation clinique de l'usager du service de télésanté.</t>
  </si>
  <si>
    <t>S'assurer du respect du délai de la mise à jour des notes au dossier de l'usager.</t>
  </si>
  <si>
    <t>10.3</t>
  </si>
  <si>
    <t>Un processus permet aux usagers et aux membres autorisés de leur famille d'accéder à leur dossier.</t>
  </si>
  <si>
    <t>Services centrés sur l'usager.</t>
  </si>
  <si>
    <t>Mettre à jour les politiques existantes conformément à la norme de télésanté.</t>
  </si>
  <si>
    <t>S'assurer que les uagers ont accès à leurs dossiers clinques conformément aux politiques et aux procédures de l'organismes.</t>
  </si>
  <si>
    <t>Rendre disponible l'accès au dossier par voie électronique (Portail en ligne)</t>
  </si>
  <si>
    <t>10.4</t>
  </si>
  <si>
    <t>Un processus permet aux cliniciens d'accéder au dossier de l'usager</t>
  </si>
  <si>
    <t>Direction des archives / Sécurité de l'information</t>
  </si>
  <si>
    <t>S'assurer que les politiques organisationnelles en matière d'accès à distance au dossier des usagers sont conformes aux lois provinciales sur la sécurité des informations et à la norme de télésanté.</t>
  </si>
  <si>
    <t>Faciliter l'accès au dossier des usagers par les cliniciens via un compte protégé à partir de n'importe quel ordinateur.</t>
  </si>
  <si>
    <t xml:space="preserve">Utiliser l'accès au dossier électronique de l'usager pour consulter les rendez-vous à distance. </t>
  </si>
  <si>
    <t>Mettre en application les politiques organisationnelles en matière d'accès à distance au dossier des usagers.</t>
  </si>
  <si>
    <t>S'assurer que  le modèle d'offre de service de télésanté se trouve dans la boîte à outil de l'intranet du CIUSSS.</t>
  </si>
  <si>
    <t>Accompagner sur demande la direction du service d'approvisionnement la mise à jour des politiques et procédures.</t>
  </si>
  <si>
    <t>S'assurer que les renseignements sur les recherches comprennent les études sur les interventions, les évaluations de programmes ou les essai cliniques.</t>
  </si>
  <si>
    <t>Organiser une rencontre avec a direction des archives sur la mise à jour de ce plan.</t>
  </si>
  <si>
    <t>Élaborer un processus de priorisation des projets de télésanté ( Voir le document présenté par Carole Leblanc).</t>
  </si>
  <si>
    <t>2021-03-16 PR : Je ne crois pas que l'item ci-dessus va dans la présente section</t>
  </si>
  <si>
    <t>Diffuser le processus de priorisation des projets de télésanté.</t>
  </si>
  <si>
    <t>Élaborer un plan de gestion et de pérennisation des équipements de télésanté.</t>
  </si>
  <si>
    <t>Développer une capacité d'utilisation des équipements de télésanté.</t>
  </si>
  <si>
    <t>Le service de télésanté est conçu de façon à favoriser et à faciiter l'interopérabilité.</t>
  </si>
  <si>
    <t>Diffuser la directive sur le chiffrement des courriels qui sont envoyés aux usagers.</t>
  </si>
  <si>
    <t>Faire le Benchmarking des cadres de gouvernance dans le réseau et du MSSSS</t>
  </si>
  <si>
    <t>Analyser le contenu des documents de cadre de gouvernance répertoriés dans le réseau et du MSSSS</t>
  </si>
  <si>
    <t>Mettre en place une équipe de rédaction du cadre de gouvernance</t>
  </si>
  <si>
    <t>Faire valider le document de cadre de gouvernance élaboré</t>
  </si>
  <si>
    <t>Rencontrer la DQÉPÉ pour discuter duprogramme de la qualité</t>
  </si>
  <si>
    <t>La stratégie de l'organisme est laborée en collaboration avec les usagers.</t>
  </si>
  <si>
    <t>PLAN D'ACTION STRATÉGIQUE VISANT L'ATTEINTE DE LA CONFORMITÉ À LA NORME SUR LES SERVICES DE TÉLÉSANTÉ D'AGRÉMENT CANADA - ANNÉE 2021-2022</t>
  </si>
  <si>
    <t>Soutien : M. Beaupré, P. Robichaud</t>
  </si>
  <si>
    <t>DATE DE FIN CIBLÉE</t>
  </si>
  <si>
    <t>M. Beaupré/P. Robichaud/APPR</t>
  </si>
  <si>
    <t>Élaboration du processus incluant la priorisation de la demande</t>
  </si>
  <si>
    <t>Note : Il nous faudrait une registre abec les dates des décisions/approbations</t>
  </si>
  <si>
    <t>2021-11-31</t>
  </si>
  <si>
    <t>Approbation du tableau de bord de gestion proposée par les pilotes</t>
  </si>
  <si>
    <t xml:space="preserve">Élaboration d'un plan d'action : implication patient parteniaire en télésanté </t>
  </si>
  <si>
    <t>M. Beaupré/G. Chartrand</t>
  </si>
  <si>
    <t>Équipes Cliniques</t>
  </si>
  <si>
    <t>Présenter la démarche au CQPCI</t>
  </si>
  <si>
    <t>Actualisation du registre des services en Télésanté - CIUSSS-EMTL</t>
  </si>
  <si>
    <t>M. Beaupré/APPR</t>
  </si>
  <si>
    <t>Élaborer et approuver Stratégie de mise à jour des données</t>
  </si>
  <si>
    <t>Élaboration et mise en place d'une stratégie de mise à jour continue du registre interne</t>
  </si>
  <si>
    <t>Élaboration de la stratégie de mise à jour et du plan d'action, incluant les mesures de contrôles et de suivi</t>
  </si>
  <si>
    <t>Réalisation et mise en place du plan d'actions</t>
  </si>
  <si>
    <t>Développer la structure pour mettre en place la communauté de pratique (objetfs et mandats)</t>
  </si>
  <si>
    <t>Comité tactique (Comité de Coordination)</t>
  </si>
  <si>
    <t>Déployer et diffuser le cadre de référence</t>
  </si>
  <si>
    <t xml:space="preserve">Autoévaluation </t>
  </si>
  <si>
    <t>Conformité à la norme</t>
  </si>
  <si>
    <t>Élaborer et valider le gabarit pour le suivi des critères de la norme en fonction des réponses de l'autoévaluation</t>
  </si>
  <si>
    <t>Mise en place et diffuser le gabarit (à clarifier)</t>
  </si>
  <si>
    <t>Compléter le gabarit</t>
  </si>
  <si>
    <t>Suivi des écarts</t>
  </si>
  <si>
    <t>Diffusion du gabarit</t>
  </si>
  <si>
    <t>Réaliser une simulation de conformité en préparation de la visite d'Agrément Canada</t>
  </si>
  <si>
    <t xml:space="preserve">Choisir une trajectoire pour évaluer la norme dans les trois identifiés </t>
  </si>
  <si>
    <t>Mettre en oeuvre le processus de simulation dans les trois services et identifier les améliorations à faire</t>
  </si>
  <si>
    <t>M. Beaupré/  P. Robichaud</t>
  </si>
  <si>
    <t>Matrice de gestion des risques</t>
  </si>
  <si>
    <t>M. Beaupré/ S. Primiano</t>
  </si>
  <si>
    <t>P. Robichaud / S. Primiano</t>
  </si>
  <si>
    <t>Note de service</t>
  </si>
  <si>
    <t>Logigramme sur l'intranet</t>
  </si>
  <si>
    <t xml:space="preserve">Sensibilisation sur le signalement des incidents liés au non-respect de la sécurité d’un utilisateur  </t>
  </si>
  <si>
    <t xml:space="preserve">M.J. Guilbautl </t>
  </si>
  <si>
    <t>M. Beaupré / P. Robichaud</t>
  </si>
  <si>
    <t xml:space="preserve">Élaborer un «one pager sur la sécurité et la gestion des risque </t>
  </si>
  <si>
    <t>4.1.8</t>
  </si>
  <si>
    <t xml:space="preserve">Note de service sur le logigramme de la gestion des risques </t>
  </si>
  <si>
    <t>Plan d'actions - Gestion des risques (À determiner)</t>
  </si>
  <si>
    <t>Élaborer un plan d'actions en fonction des résultats consolidés, mesures de mitigation et des sondages auto-évaluation (Agrément) - incluant outils et consignes (qui fait quoi)</t>
  </si>
  <si>
    <t>Approbation du plan d'actions</t>
  </si>
  <si>
    <t>Mise en place et réalisation du plan d'actions</t>
  </si>
  <si>
    <t>Sécurité de l'information</t>
  </si>
  <si>
    <t>Pascal Robichaud
Olivier Sylvain Tine</t>
  </si>
  <si>
    <t>Mettre en place les outils nécessaires au déploiement d'une approche d'amélioration continue de la qualité en télésanté</t>
  </si>
  <si>
    <t>Produire et diffuser les formations</t>
  </si>
  <si>
    <t>7 - Plan de communication   - (ENLEVER LES POINTS QUI SONT DES MOYENS ET LES METTRE DANS LA SECTION 9 DU PLAN DE COMMUNICATION)</t>
  </si>
  <si>
    <t xml:space="preserve">Reviser l'intranet </t>
  </si>
  <si>
    <t>Élaborer des messages clés</t>
  </si>
  <si>
    <t xml:space="preserve">Élaborer des fiches techniques selon les projets </t>
  </si>
  <si>
    <t>Présenter les projets au niveau provincial</t>
  </si>
  <si>
    <t>7.5</t>
  </si>
  <si>
    <t>Faire du rayonnement - Fil, RQT, relation média, etc.     [Est-ce que 7.4 irait dans 7.5?]</t>
  </si>
  <si>
    <t>7.6</t>
  </si>
  <si>
    <t>Diffuser les communiqués et les notes de services</t>
  </si>
  <si>
    <t>Annonce de la nouvelle section télésanté sur l'intranet</t>
  </si>
  <si>
    <t>Annonce de la politique et du cadre de rérérence</t>
  </si>
  <si>
    <t>Annonce de la démarche de la visite d'Agrément Canada</t>
  </si>
  <si>
    <t>Mise à jour de l'Entente de gestion intégrée (EGI)</t>
  </si>
  <si>
    <t>Rappel sur les aspects techniques</t>
  </si>
  <si>
    <t>Gestion des risques</t>
  </si>
  <si>
    <t>7.7</t>
  </si>
  <si>
    <t>Créer un registre des communications (incluant les actions de rayonnement) pour la reddition annuelle</t>
  </si>
  <si>
    <t>7.8</t>
  </si>
  <si>
    <t>Promouvoir le site du Réseau québecois de la télésanté (RQT) (telesantequebec.ca)</t>
  </si>
  <si>
    <t>7.9</t>
  </si>
  <si>
    <t>Diffuser les capsules du Réseau québecois de la Télésanté</t>
  </si>
  <si>
    <t>7.10</t>
  </si>
  <si>
    <t>Concevoir un logo télésanté</t>
  </si>
  <si>
    <t>7.11</t>
  </si>
  <si>
    <t>Effectuer une communication auprès du Comité des usagers afin de présenter la télésanté</t>
  </si>
  <si>
    <t>7.12</t>
  </si>
  <si>
    <t>Effectuer une présentation de la télésanté au Commissiaire aux plaintes</t>
  </si>
  <si>
    <t>7.13</t>
  </si>
  <si>
    <t>Note de service pour expliquer comment identifier un incident à la télésanté dans le rapport AH-223 (mettre le mot télésanté dans le contenu afin de pouvoir faire des recherches)</t>
  </si>
  <si>
    <t>Note de service diffusé le 26 octobre 2021</t>
  </si>
  <si>
    <t xml:space="preserve"> Lien vers l'intranet </t>
  </si>
  <si>
    <t>7.14</t>
  </si>
  <si>
    <t>Afin d'être en mesure de contacter facilement et rapidement les services de télésanté : 
créer une liste de distribution globable (06 CEMTL Télésanté) et/ou une équipe Teams</t>
  </si>
  <si>
    <t>Inventaire</t>
  </si>
  <si>
    <t>DRT, Audiovisuel, GBM, DSP</t>
  </si>
  <si>
    <t>DRT, Audiovisuel, GBM</t>
  </si>
  <si>
    <t>Pérennité</t>
  </si>
  <si>
    <t>DRT, Audiovisuel (Zoom Télésanté), DSP (Reacts), GBM</t>
  </si>
  <si>
    <t>Vigie technologique</t>
  </si>
  <si>
    <t>Suivi des sondages effectués par Jocelyn.</t>
  </si>
  <si>
    <t>Émettre des recommandations à la suite du pilote du sondage aux intervenants.</t>
  </si>
  <si>
    <t>Diffuser ce sondage aux intervenants.</t>
  </si>
  <si>
    <t>Prévoir une méthodologie pour la diffusion auprès des usagers.</t>
  </si>
  <si>
    <t>Ajouter dans Amélioration continue.</t>
  </si>
  <si>
    <t>Voir le sondage du RQT.</t>
  </si>
  <si>
    <t>Déterminer une stratégie entre le suivi par l'équipe télésanté ou par les directions</t>
  </si>
  <si>
    <t>Ex.: Voir avec la santé mentale</t>
  </si>
  <si>
    <t>Sondage d'Agrément pour les usagers à venir Avril à juin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</si>
</sst>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9" x14ac:knownFonts="1">
    <font>
      <sz val="10"/>
      <name val="Arial"/>
    </font>
    <font>
      <sz val="10"/>
      <name val="Arial"/>
      <family val="2"/>
    </font>
    <font>
      <b/>
      <sz val="12"/>
      <name val="Calibri"/>
      <family val="2"/>
      <scheme val="minor"/>
    </font>
    <font>
      <sz val="10"/>
      <name val="Calibri"/>
      <family val="2"/>
      <scheme val="minor"/>
    </font>
    <font>
      <sz val="14"/>
      <name val="Calibri"/>
      <family val="2"/>
      <scheme val="minor"/>
    </font>
    <font>
      <sz val="9"/>
      <name val="Calibri"/>
      <family val="2"/>
      <scheme val="minor"/>
    </font>
    <font>
      <sz val="12"/>
      <name val="Calibri"/>
      <family val="2"/>
      <scheme val="minor"/>
    </font>
    <font>
      <b/>
      <sz val="22"/>
      <name val="Calibri"/>
      <family val="2"/>
      <scheme val="minor"/>
    </font>
    <font>
      <b/>
      <sz val="11"/>
      <name val="Calibri"/>
      <family val="2"/>
      <scheme val="minor"/>
    </font>
    <font>
      <sz val="9"/>
      <color theme="0"/>
      <name val="Calibri"/>
      <family val="2"/>
      <scheme val="minor"/>
    </font>
    <font>
      <sz val="11"/>
      <name val="Calibri"/>
      <family val="2"/>
      <scheme val="minor"/>
    </font>
    <font>
      <u/>
      <sz val="10"/>
      <color theme="10"/>
      <name val="Arial"/>
      <family val="2"/>
    </font>
    <font>
      <u/>
      <sz val="10"/>
      <color theme="11"/>
      <name val="Arial"/>
      <family val="2"/>
    </font>
    <font>
      <b/>
      <sz val="12"/>
      <color indexed="10"/>
      <name val="Calibri"/>
      <family val="2"/>
      <scheme val="minor"/>
    </font>
    <font>
      <b/>
      <sz val="9"/>
      <name val="Calibri"/>
      <family val="2"/>
      <scheme val="minor"/>
    </font>
    <font>
      <b/>
      <sz val="10"/>
      <name val="Calibri"/>
      <family val="2"/>
      <scheme val="minor"/>
    </font>
    <font>
      <sz val="10"/>
      <color rgb="FFFFFFFF"/>
      <name val="Calibri"/>
      <family val="2"/>
      <scheme val="minor"/>
    </font>
    <font>
      <b/>
      <sz val="11"/>
      <color rgb="FFFFFFFF"/>
      <name val="Calibri"/>
      <family val="2"/>
      <scheme val="minor"/>
    </font>
    <font>
      <b/>
      <sz val="11"/>
      <color theme="0"/>
      <name val="Calibri"/>
      <family val="2"/>
      <scheme val="minor"/>
    </font>
    <font>
      <b/>
      <i/>
      <sz val="11"/>
      <name val="Calibri"/>
      <family val="2"/>
      <scheme val="minor"/>
    </font>
    <font>
      <b/>
      <sz val="11"/>
      <color rgb="FF00B0F0"/>
      <name val="Calibri"/>
      <family val="2"/>
      <scheme val="minor"/>
    </font>
    <font>
      <sz val="11"/>
      <color theme="0"/>
      <name val="Calibri"/>
      <family val="2"/>
      <scheme val="minor"/>
    </font>
    <font>
      <sz val="9"/>
      <color rgb="FFFFFFFF"/>
      <name val="Calibri"/>
      <family val="2"/>
      <scheme val="minor"/>
    </font>
    <font>
      <sz val="11"/>
      <color rgb="FFFFFFFF"/>
      <name val="Calibri"/>
      <family val="2"/>
      <scheme val="minor"/>
    </font>
    <font>
      <sz val="11"/>
      <color rgb="FF000000"/>
      <name val="Calibri"/>
      <family val="2"/>
      <scheme val="minor"/>
    </font>
    <font>
      <b/>
      <sz val="9"/>
      <color theme="0"/>
      <name val="Calibri"/>
      <family val="2"/>
      <scheme val="minor"/>
    </font>
    <font>
      <b/>
      <sz val="11"/>
      <color rgb="FF000000"/>
      <name val="Calibri"/>
      <family val="2"/>
      <scheme val="minor"/>
    </font>
    <font>
      <b/>
      <i/>
      <sz val="11"/>
      <color rgb="FF000000"/>
      <name val="Calibri"/>
      <family val="2"/>
      <scheme val="minor"/>
    </font>
    <font>
      <sz val="10"/>
      <color rgb="FF000000"/>
      <name val="Calibri"/>
      <family val="2"/>
      <scheme val="minor"/>
    </font>
    <font>
      <b/>
      <i/>
      <sz val="11"/>
      <color rgb="FFFFFFFF"/>
      <name val="Calibri"/>
      <family val="2"/>
      <scheme val="minor"/>
    </font>
    <font>
      <sz val="11"/>
      <color rgb="FF444444"/>
      <name val="Calibri"/>
      <family val="2"/>
      <charset val="1"/>
    </font>
    <font>
      <sz val="11"/>
      <color rgb="FFFF0000"/>
      <name val="Calibri"/>
      <family val="2"/>
      <scheme val="minor"/>
    </font>
    <font>
      <sz val="11"/>
      <name val="Calibri"/>
      <family val="2"/>
    </font>
    <font>
      <b/>
      <sz val="11"/>
      <name val="Calibri"/>
      <family val="2"/>
    </font>
    <font>
      <sz val="10"/>
      <name val="Calibri"/>
      <family val="2"/>
    </font>
    <font>
      <b/>
      <i/>
      <sz val="11"/>
      <name val="Calibri"/>
      <family val="2"/>
    </font>
    <font>
      <b/>
      <sz val="14"/>
      <color theme="0"/>
      <name val="Calibri"/>
      <family val="2"/>
      <scheme val="minor"/>
    </font>
    <font>
      <b/>
      <sz val="14"/>
      <name val="Calibri"/>
      <family val="2"/>
      <scheme val="minor"/>
    </font>
    <font>
      <b/>
      <sz val="12"/>
      <color theme="4" tint="-0.499984740745262"/>
      <name val="Calibri"/>
      <family val="2"/>
      <scheme val="minor"/>
    </font>
    <font>
      <b/>
      <sz val="12"/>
      <name val="Arial Narrow"/>
      <family val="2"/>
    </font>
    <font>
      <b/>
      <sz val="14"/>
      <name val="Arial Narrow"/>
      <family val="2"/>
    </font>
    <font>
      <b/>
      <sz val="16"/>
      <color theme="0"/>
      <name val="Arial Narrow"/>
      <family val="2"/>
    </font>
    <font>
      <i/>
      <sz val="11"/>
      <color rgb="FF000000"/>
      <name val="Arial Narrow"/>
      <family val="2"/>
    </font>
    <font>
      <b/>
      <sz val="11"/>
      <name val="Arial Narrow"/>
      <family val="2"/>
    </font>
    <font>
      <sz val="11"/>
      <color rgb="FF000000"/>
      <name val="Arial Narrow"/>
      <family val="2"/>
    </font>
    <font>
      <sz val="11"/>
      <name val="Arial Narrow"/>
      <family val="2"/>
    </font>
    <font>
      <i/>
      <sz val="11"/>
      <name val="Arial Narrow"/>
      <family val="2"/>
    </font>
    <font>
      <i/>
      <sz val="11"/>
      <color theme="0"/>
      <name val="Arial Narrow"/>
      <family val="2"/>
    </font>
    <font>
      <sz val="11"/>
      <color theme="0"/>
      <name val="Arial Narrow"/>
      <family val="2"/>
    </font>
    <font>
      <b/>
      <i/>
      <sz val="11"/>
      <name val="Arial Narrow"/>
      <family val="2"/>
    </font>
    <font>
      <b/>
      <sz val="9"/>
      <color indexed="81"/>
      <name val="Tahoma"/>
      <family val="2"/>
    </font>
    <font>
      <sz val="9"/>
      <color indexed="81"/>
      <name val="Tahoma"/>
      <family val="2"/>
    </font>
    <font>
      <b/>
      <i/>
      <sz val="14"/>
      <name val="Arial Narrow"/>
      <family val="2"/>
    </font>
    <font>
      <b/>
      <i/>
      <sz val="11"/>
      <color rgb="FF000000"/>
      <name val="Arial Narrow"/>
      <family val="2"/>
    </font>
    <font>
      <b/>
      <i/>
      <sz val="11"/>
      <color theme="0"/>
      <name val="Arial Narrow"/>
      <family val="2"/>
    </font>
    <font>
      <b/>
      <sz val="12"/>
      <color rgb="FF000000"/>
      <name val="Arial Narrow"/>
      <family val="2"/>
    </font>
    <font>
      <sz val="12"/>
      <name val="Arial Narrow"/>
      <family val="2"/>
    </font>
    <font>
      <i/>
      <sz val="14"/>
      <name val="Arial Narrow"/>
      <family val="2"/>
    </font>
    <font>
      <b/>
      <sz val="16"/>
      <name val="Calibri"/>
      <family val="2"/>
      <scheme val="minor"/>
    </font>
    <font>
      <u/>
      <sz val="10"/>
      <color theme="10"/>
      <name val="Arial"/>
      <family val="2"/>
    </font>
    <font>
      <b/>
      <sz val="14"/>
      <color theme="0"/>
      <name val="Calibri"/>
      <family val="2"/>
    </font>
    <font>
      <i/>
      <sz val="11"/>
      <name val="Calibri"/>
      <family val="2"/>
      <scheme val="minor"/>
    </font>
    <font>
      <b/>
      <sz val="11"/>
      <color rgb="FF000000"/>
      <name val="Arial Narrow"/>
      <family val="2"/>
    </font>
    <font>
      <b/>
      <sz val="10"/>
      <color rgb="FFFFFFFF"/>
      <name val="Arial"/>
      <family val="2"/>
    </font>
    <font>
      <b/>
      <sz val="11"/>
      <color theme="0"/>
      <name val="Arial Narrow"/>
      <family val="2"/>
    </font>
    <font>
      <sz val="8"/>
      <color theme="0"/>
      <name val="Arial Narrow"/>
      <family val="2"/>
    </font>
    <font>
      <b/>
      <sz val="8"/>
      <color theme="0"/>
      <name val="Calibri"/>
      <family val="2"/>
      <scheme val="minor"/>
    </font>
    <font>
      <sz val="16"/>
      <color theme="0"/>
      <name val="Arial Narrow"/>
      <family val="2"/>
    </font>
    <font>
      <u/>
      <sz val="10"/>
      <color theme="10"/>
      <name val="Arial Narrow"/>
      <family val="2"/>
    </font>
    <font>
      <u/>
      <sz val="12"/>
      <color theme="10"/>
      <name val="Arial Narrow"/>
      <family val="2"/>
    </font>
    <font>
      <b/>
      <u/>
      <sz val="12"/>
      <color rgb="FF000000"/>
      <name val="Arial Narrow"/>
      <family val="2"/>
    </font>
    <font>
      <b/>
      <i/>
      <sz val="16"/>
      <name val="Arial Narrow"/>
      <family val="2"/>
    </font>
    <font>
      <b/>
      <i/>
      <sz val="18"/>
      <name val="Arial Narrow"/>
      <family val="2"/>
    </font>
    <font>
      <b/>
      <sz val="12"/>
      <name val="Cambria"/>
      <family val="1"/>
      <scheme val="major"/>
    </font>
    <font>
      <sz val="10"/>
      <color rgb="FF006100"/>
      <name val="Arial"/>
      <family val="2"/>
    </font>
    <font>
      <b/>
      <sz val="12"/>
      <name val="Arial"/>
      <family val="2"/>
    </font>
    <font>
      <u/>
      <sz val="10"/>
      <color theme="10"/>
      <name val="Arial"/>
    </font>
    <font>
      <u/>
      <sz val="11"/>
      <color theme="10"/>
      <name val="Arial Narrow"/>
      <family val="2"/>
    </font>
    <font>
      <b/>
      <sz val="14"/>
      <color rgb="FF000000"/>
      <name val="Arial Narrow"/>
      <family val="2"/>
    </font>
    <font>
      <sz val="11"/>
      <color rgb="FF000000"/>
      <name val="Arial Narrow"/>
    </font>
    <font>
      <sz val="11"/>
      <name val="Arial Narrow"/>
    </font>
    <font>
      <b/>
      <sz val="16"/>
      <name val="Arial"/>
      <family val="2"/>
    </font>
    <font>
      <b/>
      <sz val="14"/>
      <color theme="0"/>
      <name val="Arial"/>
      <family val="2"/>
    </font>
    <font>
      <b/>
      <sz val="16"/>
      <color theme="0"/>
      <name val="Arial"/>
      <family val="2"/>
    </font>
    <font>
      <sz val="14"/>
      <name val="Arial"/>
      <family val="2"/>
    </font>
    <font>
      <b/>
      <sz val="12"/>
      <color theme="4" tint="-0.499984740745262"/>
      <name val="Arial"/>
      <family val="2"/>
    </font>
    <font>
      <b/>
      <sz val="10"/>
      <name val="Arial"/>
      <family val="2"/>
    </font>
    <font>
      <b/>
      <sz val="11"/>
      <name val="Arial"/>
      <family val="2"/>
    </font>
    <font>
      <sz val="12"/>
      <name val="Arial"/>
      <family val="2"/>
    </font>
    <font>
      <b/>
      <sz val="11"/>
      <color theme="0"/>
      <name val="Arial"/>
      <family val="2"/>
    </font>
    <font>
      <b/>
      <sz val="9"/>
      <name val="Arial"/>
      <family val="2"/>
    </font>
    <font>
      <sz val="11"/>
      <color theme="0"/>
      <name val="Arial"/>
      <family val="2"/>
    </font>
    <font>
      <b/>
      <sz val="14"/>
      <name val="Arial"/>
      <family val="2"/>
    </font>
    <font>
      <sz val="11"/>
      <color rgb="FF9C0006"/>
      <name val="Calibri"/>
      <scheme val="minor"/>
    </font>
    <font>
      <sz val="12"/>
      <color theme="4" tint="-0.499984740745262"/>
      <name val="Arial"/>
      <family val="2"/>
    </font>
    <font>
      <sz val="14"/>
      <name val="Arial Narrow"/>
      <family val="2"/>
    </font>
    <font>
      <u/>
      <sz val="11"/>
      <color rgb="FF9C0006"/>
      <name val="Arial Narrow"/>
      <family val="2"/>
    </font>
    <font>
      <b/>
      <sz val="16"/>
      <name val="Arial Narrow"/>
      <family val="2"/>
    </font>
    <font>
      <i/>
      <sz val="12"/>
      <color rgb="FF000000"/>
      <name val="Arial Narrow"/>
      <family val="2"/>
    </font>
    <font>
      <sz val="11"/>
      <color rgb="FF9C0006"/>
      <name val="Arial Narrow"/>
      <family val="2"/>
    </font>
    <font>
      <sz val="9"/>
      <name val="Arial Narrow"/>
      <family val="2"/>
    </font>
    <font>
      <sz val="12"/>
      <color rgb="FF000000"/>
      <name val="Arial Narrow"/>
      <family val="2"/>
    </font>
    <font>
      <i/>
      <sz val="14"/>
      <color rgb="FF000000"/>
      <name val="Arial Narrow"/>
      <family val="2"/>
    </font>
    <font>
      <i/>
      <sz val="12"/>
      <color theme="0"/>
      <name val="Arial Narrow"/>
      <family val="2"/>
    </font>
    <font>
      <b/>
      <sz val="12"/>
      <color rgb="FFFF0000"/>
      <name val="Arial Narrow"/>
      <family val="2"/>
    </font>
    <font>
      <b/>
      <i/>
      <sz val="14"/>
      <color theme="0"/>
      <name val="Arial Narrow"/>
      <family val="2"/>
    </font>
    <font>
      <b/>
      <sz val="14"/>
      <color theme="0"/>
      <name val="Arial Narrow"/>
      <family val="2"/>
    </font>
    <font>
      <sz val="11"/>
      <color rgb="FFFF0000"/>
      <name val="Arial Narrow"/>
    </font>
    <font>
      <b/>
      <sz val="11"/>
      <color rgb="FFFF0000"/>
      <name val="Arial Narrow"/>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7800"/>
        <bgColor indexed="64"/>
      </patternFill>
    </fill>
    <fill>
      <patternFill patternType="solid">
        <fgColor rgb="FFFFC000"/>
        <bgColor indexed="64"/>
      </patternFill>
    </fill>
    <fill>
      <patternFill patternType="solid">
        <fgColor rgb="FFFFFF00"/>
        <bgColor indexed="64"/>
      </patternFill>
    </fill>
    <fill>
      <patternFill patternType="solid">
        <fgColor rgb="FFA0FF00"/>
        <bgColor indexed="64"/>
      </patternFill>
    </fill>
    <fill>
      <patternFill patternType="solid">
        <fgColor rgb="FF00CC00"/>
        <bgColor indexed="64"/>
      </patternFill>
    </fill>
    <fill>
      <patternFill patternType="solid">
        <fgColor rgb="FF81C731"/>
        <bgColor indexed="64"/>
      </patternFill>
    </fill>
    <fill>
      <patternFill patternType="solid">
        <fgColor theme="0"/>
        <bgColor indexed="64"/>
      </patternFill>
    </fill>
    <fill>
      <patternFill patternType="solid">
        <fgColor rgb="FFFFFFFF"/>
        <bgColor indexed="64"/>
      </patternFill>
    </fill>
    <fill>
      <patternFill patternType="solid">
        <fgColor rgb="FF9BC2E6"/>
        <bgColor indexed="64"/>
      </patternFill>
    </fill>
    <fill>
      <patternFill patternType="solid">
        <fgColor theme="3"/>
        <bgColor indexed="64"/>
      </patternFill>
    </fill>
    <fill>
      <patternFill patternType="solid">
        <fgColor theme="3" tint="0.59999389629810485"/>
        <bgColor indexed="64"/>
      </patternFill>
    </fill>
    <fill>
      <patternFill patternType="solid">
        <fgColor rgb="FF1F497D"/>
        <bgColor indexed="64"/>
      </patternFill>
    </fill>
    <fill>
      <patternFill patternType="solid">
        <fgColor rgb="FFE2EFDA"/>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FFA1"/>
        <bgColor indexed="64"/>
      </patternFill>
    </fill>
  </fills>
  <borders count="219">
    <border>
      <left/>
      <right/>
      <top/>
      <bottom/>
      <diagonal/>
    </border>
    <border>
      <left/>
      <right/>
      <top/>
      <bottom style="thick">
        <color indexed="1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diagonal/>
    </border>
    <border>
      <left style="thin">
        <color auto="1"/>
      </left>
      <right/>
      <top style="thin">
        <color auto="1"/>
      </top>
      <bottom/>
      <diagonal/>
    </border>
    <border>
      <left style="medium">
        <color rgb="FF000000"/>
      </left>
      <right/>
      <top style="medium">
        <color rgb="FF000000"/>
      </top>
      <bottom style="medium">
        <color rgb="FF000000"/>
      </bottom>
      <diagonal/>
    </border>
    <border>
      <left style="thin">
        <color auto="1"/>
      </left>
      <right style="medium">
        <color rgb="FF000000"/>
      </right>
      <top style="thin">
        <color auto="1"/>
      </top>
      <bottom/>
      <diagonal/>
    </border>
    <border>
      <left style="thin">
        <color auto="1"/>
      </left>
      <right/>
      <top/>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medium">
        <color rgb="FF000000"/>
      </right>
      <top style="thin">
        <color auto="1"/>
      </top>
      <bottom/>
      <diagonal/>
    </border>
    <border>
      <left style="thin">
        <color auto="1"/>
      </left>
      <right style="thin">
        <color auto="1"/>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auto="1"/>
      </top>
      <bottom style="thin">
        <color auto="1"/>
      </bottom>
      <diagonal/>
    </border>
    <border>
      <left style="medium">
        <color rgb="FF000000"/>
      </left>
      <right/>
      <top style="thin">
        <color auto="1"/>
      </top>
      <bottom style="thin">
        <color auto="1"/>
      </bottom>
      <diagonal/>
    </border>
    <border>
      <left style="thin">
        <color rgb="FF000000"/>
      </left>
      <right style="medium">
        <color rgb="FF000000"/>
      </right>
      <top style="medium">
        <color rgb="FF000000"/>
      </top>
      <bottom style="medium">
        <color rgb="FF000000"/>
      </bottom>
      <diagonal/>
    </border>
    <border>
      <left/>
      <right style="medium">
        <color rgb="FF000000"/>
      </right>
      <top style="thin">
        <color auto="1"/>
      </top>
      <bottom/>
      <diagonal/>
    </border>
    <border>
      <left style="medium">
        <color rgb="FF000000"/>
      </left>
      <right/>
      <top/>
      <bottom/>
      <diagonal/>
    </border>
    <border>
      <left/>
      <right style="medium">
        <color rgb="FF000000"/>
      </right>
      <top/>
      <bottom/>
      <diagonal/>
    </border>
    <border>
      <left style="medium">
        <color rgb="FF000000"/>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auto="1"/>
      </bottom>
      <diagonal/>
    </border>
    <border>
      <left style="medium">
        <color rgb="FF000000"/>
      </left>
      <right style="thin">
        <color auto="1"/>
      </right>
      <top/>
      <bottom style="thin">
        <color auto="1"/>
      </bottom>
      <diagonal/>
    </border>
    <border>
      <left style="medium">
        <color rgb="FF000000"/>
      </left>
      <right style="thin">
        <color auto="1"/>
      </right>
      <top style="thin">
        <color auto="1"/>
      </top>
      <bottom style="thin">
        <color auto="1"/>
      </bottom>
      <diagonal/>
    </border>
    <border>
      <left style="thin">
        <color rgb="FF000000"/>
      </left>
      <right style="thin">
        <color rgb="FF000000"/>
      </right>
      <top style="thin">
        <color rgb="FF000000"/>
      </top>
      <bottom style="medium">
        <color rgb="FF000000"/>
      </bottom>
      <diagonal/>
    </border>
    <border>
      <left/>
      <right style="thin">
        <color auto="1"/>
      </right>
      <top style="medium">
        <color rgb="FF000000"/>
      </top>
      <bottom/>
      <diagonal/>
    </border>
    <border>
      <left style="thin">
        <color auto="1"/>
      </left>
      <right/>
      <top style="medium">
        <color rgb="FF000000"/>
      </top>
      <bottom/>
      <diagonal/>
    </border>
    <border>
      <left style="thin">
        <color rgb="FF000000"/>
      </left>
      <right/>
      <top style="thin">
        <color rgb="FF000000"/>
      </top>
      <bottom style="thin">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medium">
        <color rgb="FF000000"/>
      </right>
      <top style="thin">
        <color auto="1"/>
      </top>
      <bottom style="thin">
        <color auto="1"/>
      </bottom>
      <diagonal/>
    </border>
    <border>
      <left style="medium">
        <color rgb="FF000000"/>
      </left>
      <right/>
      <top style="thin">
        <color auto="1"/>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auto="1"/>
      </left>
      <right/>
      <top style="medium">
        <color rgb="FF000000"/>
      </top>
      <bottom/>
      <diagonal/>
    </border>
    <border>
      <left style="medium">
        <color rgb="FF000000"/>
      </left>
      <right/>
      <top style="medium">
        <color auto="1"/>
      </top>
      <bottom/>
      <diagonal/>
    </border>
    <border>
      <left style="medium">
        <color rgb="FF000000"/>
      </left>
      <right/>
      <top style="medium">
        <color auto="1"/>
      </top>
      <bottom style="medium">
        <color rgb="FF000000"/>
      </bottom>
      <diagonal/>
    </border>
    <border>
      <left style="medium">
        <color auto="1"/>
      </left>
      <right/>
      <top style="medium">
        <color auto="1"/>
      </top>
      <bottom style="medium">
        <color rgb="FF000000"/>
      </bottom>
      <diagonal/>
    </border>
    <border>
      <left/>
      <right/>
      <top style="medium">
        <color rgb="FF000000"/>
      </top>
      <bottom style="thin">
        <color auto="1"/>
      </bottom>
      <diagonal/>
    </border>
    <border>
      <left style="medium">
        <color rgb="FF000000"/>
      </left>
      <right style="medium">
        <color rgb="FF000000"/>
      </right>
      <top style="thin">
        <color auto="1"/>
      </top>
      <bottom style="medium">
        <color rgb="FF000000"/>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style="medium">
        <color theme="0"/>
      </left>
      <right style="medium">
        <color theme="0"/>
      </right>
      <top style="medium">
        <color rgb="FF000000"/>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right style="medium">
        <color theme="0"/>
      </right>
      <top style="medium">
        <color theme="0"/>
      </top>
      <bottom/>
      <diagonal/>
    </border>
    <border>
      <left/>
      <right/>
      <top style="medium">
        <color theme="0"/>
      </top>
      <bottom/>
      <diagonal/>
    </border>
    <border>
      <left style="medium">
        <color theme="0"/>
      </left>
      <right style="medium">
        <color theme="0"/>
      </right>
      <top style="medium">
        <color theme="0"/>
      </top>
      <bottom style="thin">
        <color auto="1"/>
      </bottom>
      <diagonal/>
    </border>
    <border>
      <left/>
      <right style="medium">
        <color rgb="FF000000"/>
      </right>
      <top/>
      <bottom style="thin">
        <color auto="1"/>
      </bottom>
      <diagonal/>
    </border>
    <border>
      <left style="thin">
        <color rgb="FF9BC2E6"/>
      </left>
      <right style="thin">
        <color rgb="FF9BC2E6"/>
      </right>
      <top style="thin">
        <color rgb="FF9BC2E6"/>
      </top>
      <bottom style="thin">
        <color rgb="FF9BC2E6"/>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rgb="FF9BC2E6"/>
      </left>
      <right/>
      <top style="thin">
        <color rgb="FF9BC2E6"/>
      </top>
      <bottom style="thin">
        <color rgb="FF9BC2E6"/>
      </bottom>
      <diagonal/>
    </border>
    <border>
      <left style="medium">
        <color rgb="FF000000"/>
      </left>
      <right style="medium">
        <color rgb="FF000000"/>
      </right>
      <top/>
      <bottom style="medium">
        <color rgb="FF000000"/>
      </bottom>
      <diagonal/>
    </border>
    <border>
      <left style="thin">
        <color rgb="FF9BC2E6"/>
      </left>
      <right style="thin">
        <color rgb="FF9BC2E6"/>
      </right>
      <top style="thin">
        <color rgb="FF9BC2E6"/>
      </top>
      <bottom/>
      <diagonal/>
    </border>
    <border>
      <left style="thin">
        <color rgb="FF9BC2E6"/>
      </left>
      <right/>
      <top style="thin">
        <color rgb="FF9BC2E6"/>
      </top>
      <bottom/>
      <diagonal/>
    </border>
    <border>
      <left style="thin">
        <color rgb="FF9BC2E6"/>
      </left>
      <right style="thin">
        <color rgb="FF9BC2E6"/>
      </right>
      <top/>
      <bottom style="thin">
        <color rgb="FF9BC2E6"/>
      </bottom>
      <diagonal/>
    </border>
    <border>
      <left style="thin">
        <color rgb="FF9BC2E6"/>
      </left>
      <right/>
      <top/>
      <bottom style="thin">
        <color rgb="FF9BC2E6"/>
      </bottom>
      <diagonal/>
    </border>
    <border>
      <left/>
      <right style="medium">
        <color theme="0"/>
      </right>
      <top style="medium">
        <color theme="0"/>
      </top>
      <bottom style="medium">
        <color theme="0"/>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medium">
        <color indexed="64"/>
      </right>
      <top style="medium">
        <color indexed="64"/>
      </top>
      <bottom/>
      <diagonal/>
    </border>
    <border>
      <left style="thin">
        <color rgb="FF9BC2E6"/>
      </left>
      <right style="thin">
        <color rgb="FF9BC2E6"/>
      </right>
      <top/>
      <bottom/>
      <diagonal/>
    </border>
    <border>
      <left/>
      <right/>
      <top/>
      <bottom style="thin">
        <color rgb="FF9BC2E6"/>
      </bottom>
      <diagonal/>
    </border>
    <border>
      <left style="medium">
        <color rgb="FF000000"/>
      </left>
      <right/>
      <top/>
      <bottom style="medium">
        <color rgb="FF000000"/>
      </bottom>
      <diagonal/>
    </border>
    <border>
      <left/>
      <right style="thin">
        <color theme="0"/>
      </right>
      <top style="medium">
        <color rgb="FF000000"/>
      </top>
      <bottom style="medium">
        <color rgb="FF000000"/>
      </bottom>
      <diagonal/>
    </border>
    <border>
      <left style="thin">
        <color theme="0"/>
      </left>
      <right/>
      <top style="medium">
        <color rgb="FF000000"/>
      </top>
      <bottom style="medium">
        <color rgb="FF000000"/>
      </bottom>
      <diagonal/>
    </border>
    <border>
      <left/>
      <right style="thin">
        <color rgb="FF9BC2E6"/>
      </right>
      <top style="thin">
        <color rgb="FF9BC2E6"/>
      </top>
      <bottom style="thin">
        <color rgb="FF9BC2E6"/>
      </bottom>
      <diagonal/>
    </border>
    <border>
      <left/>
      <right/>
      <top style="thin">
        <color rgb="FF9BC2E6"/>
      </top>
      <bottom style="thin">
        <color rgb="FF9BC2E6"/>
      </bottom>
      <diagonal/>
    </border>
    <border>
      <left/>
      <right style="thin">
        <color rgb="FF9BC2E6"/>
      </right>
      <top/>
      <bottom style="thin">
        <color rgb="FF9BC2E6"/>
      </bottom>
      <diagonal/>
    </border>
    <border>
      <left style="thin">
        <color rgb="FF9BC2E6"/>
      </left>
      <right style="thin">
        <color rgb="FF9BC2E6"/>
      </right>
      <top/>
      <bottom style="medium">
        <color rgb="FF000000"/>
      </bottom>
      <diagonal/>
    </border>
    <border>
      <left style="thin">
        <color rgb="FF9BC2E6"/>
      </left>
      <right/>
      <top/>
      <bottom style="medium">
        <color rgb="FF000000"/>
      </bottom>
      <diagonal/>
    </border>
    <border>
      <left style="medium">
        <color rgb="FF000000"/>
      </left>
      <right style="medium">
        <color rgb="FF000000"/>
      </right>
      <top/>
      <bottom style="thin">
        <color rgb="FF9BC2E6"/>
      </bottom>
      <diagonal/>
    </border>
    <border>
      <left style="medium">
        <color rgb="FF000000"/>
      </left>
      <right style="medium">
        <color rgb="FF000000"/>
      </right>
      <top style="thin">
        <color rgb="FF9BC2E6"/>
      </top>
      <bottom style="thin">
        <color rgb="FF9BC2E6"/>
      </bottom>
      <diagonal/>
    </border>
    <border>
      <left style="medium">
        <color rgb="FF000000"/>
      </left>
      <right style="medium">
        <color rgb="FF000000"/>
      </right>
      <top style="thin">
        <color rgb="FF9BC2E6"/>
      </top>
      <bottom/>
      <diagonal/>
    </border>
    <border>
      <left style="thin">
        <color rgb="FF9BC2E6"/>
      </left>
      <right/>
      <top style="thin">
        <color rgb="FF9BC2E6"/>
      </top>
      <bottom style="medium">
        <color rgb="FF000000"/>
      </bottom>
      <diagonal/>
    </border>
    <border>
      <left style="thin">
        <color rgb="FFF2F2F2"/>
      </left>
      <right style="thin">
        <color rgb="FFF2F2F2"/>
      </right>
      <top style="thin">
        <color rgb="FFF2F2F2"/>
      </top>
      <bottom style="thin">
        <color rgb="FFF2F2F2"/>
      </bottom>
      <diagonal/>
    </border>
    <border>
      <left style="thin">
        <color rgb="FFF2F2F2"/>
      </left>
      <right style="thin">
        <color rgb="FFF2F2F2"/>
      </right>
      <top/>
      <bottom style="thin">
        <color rgb="FFF2F2F2"/>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9BC2E6"/>
      </left>
      <right style="thin">
        <color rgb="FF9BC2E6"/>
      </right>
      <top style="medium">
        <color rgb="FF000000"/>
      </top>
      <bottom style="medium">
        <color indexed="64"/>
      </bottom>
      <diagonal/>
    </border>
    <border>
      <left style="thin">
        <color rgb="FF9BC2E6"/>
      </left>
      <right style="medium">
        <color rgb="FF000000"/>
      </right>
      <top style="thin">
        <color rgb="FF9BC2E6"/>
      </top>
      <bottom style="medium">
        <color indexed="64"/>
      </bottom>
      <diagonal/>
    </border>
    <border>
      <left style="medium">
        <color theme="0"/>
      </left>
      <right style="medium">
        <color theme="0"/>
      </right>
      <top style="medium">
        <color theme="0"/>
      </top>
      <bottom style="thin">
        <color theme="0"/>
      </bottom>
      <diagonal/>
    </border>
    <border>
      <left/>
      <right/>
      <top style="medium">
        <color theme="0"/>
      </top>
      <bottom style="thin">
        <color theme="0"/>
      </bottom>
      <diagonal/>
    </border>
    <border>
      <left style="thin">
        <color theme="0"/>
      </left>
      <right style="medium">
        <color theme="0"/>
      </right>
      <top style="medium">
        <color theme="0"/>
      </top>
      <bottom style="thin">
        <color theme="0"/>
      </bottom>
      <diagonal/>
    </border>
    <border>
      <left/>
      <right style="thin">
        <color theme="0"/>
      </right>
      <top style="medium">
        <color rgb="FF000000"/>
      </top>
      <bottom/>
      <diagonal/>
    </border>
    <border>
      <left style="thin">
        <color theme="0"/>
      </left>
      <right style="thin">
        <color theme="0"/>
      </right>
      <top style="medium">
        <color rgb="FF000000"/>
      </top>
      <bottom/>
      <diagonal/>
    </border>
    <border>
      <left style="thin">
        <color theme="0"/>
      </left>
      <right/>
      <top style="medium">
        <color rgb="FF000000"/>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medium">
        <color rgb="FF000000"/>
      </bottom>
      <diagonal/>
    </border>
    <border>
      <left style="thin">
        <color theme="0"/>
      </left>
      <right style="thin">
        <color theme="0"/>
      </right>
      <top/>
      <bottom style="medium">
        <color rgb="FF000000"/>
      </bottom>
      <diagonal/>
    </border>
    <border>
      <left style="thin">
        <color theme="0"/>
      </left>
      <right/>
      <top/>
      <bottom style="medium">
        <color rgb="FF000000"/>
      </bottom>
      <diagonal/>
    </border>
    <border>
      <left style="medium">
        <color theme="0"/>
      </left>
      <right style="thin">
        <color theme="0"/>
      </right>
      <top style="medium">
        <color theme="0"/>
      </top>
      <bottom style="thin">
        <color theme="0"/>
      </bottom>
      <diagonal/>
    </border>
    <border>
      <left style="thin">
        <color theme="0"/>
      </left>
      <right/>
      <top style="medium">
        <color theme="0"/>
      </top>
      <bottom style="thin">
        <color theme="0"/>
      </bottom>
      <diagonal/>
    </border>
    <border>
      <left/>
      <right style="thin">
        <color theme="0"/>
      </right>
      <top style="medium">
        <color theme="0"/>
      </top>
      <bottom style="thin">
        <color theme="0"/>
      </bottom>
      <diagonal/>
    </border>
    <border>
      <left style="thin">
        <color theme="0"/>
      </left>
      <right style="thin">
        <color theme="0"/>
      </right>
      <top style="thin">
        <color theme="0"/>
      </top>
      <bottom style="thin">
        <color theme="0"/>
      </bottom>
      <diagonal/>
    </border>
    <border>
      <left/>
      <right style="thin">
        <color rgb="FF9BC2E6"/>
      </right>
      <top style="thin">
        <color rgb="FF9BC2E6"/>
      </top>
      <bottom/>
      <diagonal/>
    </border>
    <border>
      <left/>
      <right style="thin">
        <color rgb="FF9BC2E6"/>
      </right>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theme="0"/>
      </top>
      <bottom style="thin">
        <color theme="0"/>
      </bottom>
      <diagonal/>
    </border>
    <border>
      <left style="thin">
        <color theme="0"/>
      </left>
      <right style="medium">
        <color rgb="FF000000"/>
      </right>
      <top style="thin">
        <color theme="0"/>
      </top>
      <bottom style="thin">
        <color theme="0"/>
      </bottom>
      <diagonal/>
    </border>
    <border>
      <left style="thin">
        <color rgb="FF9BC2E6"/>
      </left>
      <right style="medium">
        <color rgb="FF000000"/>
      </right>
      <top/>
      <bottom style="thin">
        <color rgb="FF9BC2E6"/>
      </bottom>
      <diagonal/>
    </border>
    <border>
      <left style="thin">
        <color rgb="FF9BC2E6"/>
      </left>
      <right style="medium">
        <color rgb="FF000000"/>
      </right>
      <top style="thin">
        <color rgb="FF9BC2E6"/>
      </top>
      <bottom style="thin">
        <color rgb="FF9BC2E6"/>
      </bottom>
      <diagonal/>
    </border>
    <border>
      <left style="thin">
        <color rgb="FF9BC2E6"/>
      </left>
      <right style="medium">
        <color rgb="FF000000"/>
      </right>
      <top style="thin">
        <color rgb="FF9BC2E6"/>
      </top>
      <bottom/>
      <diagonal/>
    </border>
    <border>
      <left style="thin">
        <color rgb="FF9BC2E6"/>
      </left>
      <right style="medium">
        <color rgb="FF000000"/>
      </right>
      <top/>
      <bottom style="medium">
        <color rgb="FF000000"/>
      </bottom>
      <diagonal/>
    </border>
    <border>
      <left/>
      <right style="thin">
        <color rgb="FF9BC2E6"/>
      </right>
      <top style="thin">
        <color rgb="FF9BC2E6"/>
      </top>
      <bottom style="medium">
        <color rgb="FF000000"/>
      </bottom>
      <diagonal/>
    </border>
    <border>
      <left style="thin">
        <color rgb="FF9BC2E6"/>
      </left>
      <right style="thin">
        <color rgb="FF9BC2E6"/>
      </right>
      <top style="thin">
        <color rgb="FF9BC2E6"/>
      </top>
      <bottom style="medium">
        <color rgb="FF000000"/>
      </bottom>
      <diagonal/>
    </border>
    <border>
      <left style="thin">
        <color rgb="FF9BC2E6"/>
      </left>
      <right style="medium">
        <color rgb="FF000000"/>
      </right>
      <top style="thin">
        <color rgb="FF9BC2E6"/>
      </top>
      <bottom style="medium">
        <color rgb="FF000000"/>
      </bottom>
      <diagonal/>
    </border>
    <border>
      <left style="medium">
        <color rgb="FF000000"/>
      </left>
      <right style="medium">
        <color rgb="FF000000"/>
      </right>
      <top style="thin">
        <color rgb="FF9BC2E6"/>
      </top>
      <bottom style="medium">
        <color rgb="FF000000"/>
      </bottom>
      <diagonal/>
    </border>
    <border>
      <left style="medium">
        <color rgb="FF000000"/>
      </left>
      <right/>
      <top/>
      <bottom style="thin">
        <color rgb="FF000000"/>
      </bottom>
      <diagonal/>
    </border>
    <border>
      <left/>
      <right style="medium">
        <color rgb="FF000000"/>
      </right>
      <top/>
      <bottom style="medium">
        <color rgb="FF000000"/>
      </bottom>
      <diagonal/>
    </border>
    <border>
      <left style="thin">
        <color rgb="FF9BC2E6"/>
      </left>
      <right style="thin">
        <color rgb="FF9BC2E6"/>
      </right>
      <top style="thin">
        <color rgb="FF9BC2E6"/>
      </top>
      <bottom style="medium">
        <color indexed="64"/>
      </bottom>
      <diagonal/>
    </border>
    <border>
      <left/>
      <right style="thin">
        <color rgb="FF9BC2E6"/>
      </right>
      <top style="thin">
        <color rgb="FF9BC2E6"/>
      </top>
      <bottom style="medium">
        <color indexed="64"/>
      </bottom>
      <diagonal/>
    </border>
    <border>
      <left style="thin">
        <color rgb="FF9BC2E6"/>
      </left>
      <right/>
      <top style="thin">
        <color rgb="FF9BC2E6"/>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thin">
        <color rgb="FF9BC2E6"/>
      </top>
      <bottom style="medium">
        <color indexed="64"/>
      </bottom>
      <diagonal/>
    </border>
    <border>
      <left/>
      <right style="medium">
        <color rgb="FF000000"/>
      </right>
      <top style="medium">
        <color rgb="FF000000"/>
      </top>
      <bottom/>
      <diagonal/>
    </border>
    <border>
      <left/>
      <right style="thin">
        <color rgb="FF9BC2E6"/>
      </right>
      <top/>
      <bottom/>
      <diagonal/>
    </border>
    <border>
      <left style="thin">
        <color rgb="FF9BC2E6"/>
      </left>
      <right style="thin">
        <color rgb="FF9BC2E6"/>
      </right>
      <top style="medium">
        <color rgb="FF000000"/>
      </top>
      <bottom/>
      <diagonal/>
    </border>
    <border>
      <left/>
      <right style="thin">
        <color theme="3" tint="0.59999389629810485"/>
      </right>
      <top/>
      <bottom style="medium">
        <color rgb="FF000000"/>
      </bottom>
      <diagonal/>
    </border>
    <border>
      <left/>
      <right style="thin">
        <color theme="3" tint="0.59999389629810485"/>
      </right>
      <top style="medium">
        <color rgb="FF000000"/>
      </top>
      <bottom style="medium">
        <color rgb="FF000000"/>
      </bottom>
      <diagonal/>
    </border>
    <border>
      <left/>
      <right/>
      <top style="thin">
        <color rgb="FF9BC2E6"/>
      </top>
      <bottom style="medium">
        <color rgb="FF000000"/>
      </bottom>
      <diagonal/>
    </border>
    <border>
      <left style="thin">
        <color theme="3" tint="0.79998168889431442"/>
      </left>
      <right style="thin">
        <color theme="3" tint="0.79998168889431442"/>
      </right>
      <top style="thin">
        <color theme="3" tint="0.79998168889431442"/>
      </top>
      <bottom style="medium">
        <color rgb="FF000000"/>
      </bottom>
      <diagonal/>
    </border>
    <border>
      <left style="thin">
        <color theme="3" tint="0.79998168889431442"/>
      </left>
      <right style="thin">
        <color theme="3" tint="0.79998168889431442"/>
      </right>
      <top/>
      <bottom style="thin">
        <color theme="3" tint="0.79998168889431442"/>
      </bottom>
      <diagonal/>
    </border>
    <border>
      <left style="thin">
        <color rgb="FF9BC2E6"/>
      </left>
      <right/>
      <top/>
      <bottom/>
      <diagonal/>
    </border>
    <border>
      <left/>
      <right style="thin">
        <color rgb="FF9BC2E6"/>
      </right>
      <top style="thin">
        <color rgb="FF9BC2E6"/>
      </top>
      <bottom style="thin">
        <color rgb="FF8EA9DB"/>
      </bottom>
      <diagonal/>
    </border>
    <border>
      <left/>
      <right style="thin">
        <color rgb="FF9BC2E6"/>
      </right>
      <top/>
      <bottom style="thin">
        <color rgb="FF8EA9DB"/>
      </bottom>
      <diagonal/>
    </border>
    <border>
      <left style="thin">
        <color auto="1"/>
      </left>
      <right style="thin">
        <color rgb="FF8EA9DB"/>
      </right>
      <top/>
      <bottom style="thin">
        <color rgb="FF8EA9DB"/>
      </bottom>
      <diagonal/>
    </border>
    <border>
      <left style="thin">
        <color auto="1"/>
      </left>
      <right style="thin">
        <color rgb="FF8EA9DB"/>
      </right>
      <top/>
      <bottom style="thin">
        <color auto="1"/>
      </bottom>
      <diagonal/>
    </border>
    <border>
      <left/>
      <right style="thin">
        <color rgb="FF8EA9DB"/>
      </right>
      <top/>
      <bottom style="thin">
        <color rgb="FF8EA9DB"/>
      </bottom>
      <diagonal/>
    </border>
    <border>
      <left/>
      <right style="thin">
        <color rgb="FF8EA9DB"/>
      </right>
      <top/>
      <bottom style="thin">
        <color rgb="FF9BC2E6"/>
      </bottom>
      <diagonal/>
    </border>
    <border>
      <left/>
      <right style="thin">
        <color auto="1"/>
      </right>
      <top/>
      <bottom style="thin">
        <color rgb="FF8EA9DB"/>
      </bottom>
      <diagonal/>
    </border>
    <border>
      <left/>
      <right style="thin">
        <color rgb="FF8EA9DB"/>
      </right>
      <top/>
      <bottom style="medium">
        <color rgb="FF000000"/>
      </bottom>
      <diagonal/>
    </border>
    <border>
      <left/>
      <right style="thin">
        <color rgb="FF8EA9DB"/>
      </right>
      <top/>
      <bottom style="thin">
        <color auto="1"/>
      </bottom>
      <diagonal/>
    </border>
    <border>
      <left/>
      <right style="thin">
        <color theme="3" tint="0.59999389629810485"/>
      </right>
      <top style="medium">
        <color rgb="FF000000"/>
      </top>
      <bottom style="thin">
        <color rgb="FF8EA9DB"/>
      </bottom>
      <diagonal/>
    </border>
    <border>
      <left/>
      <right/>
      <top/>
      <bottom style="thin">
        <color rgb="FF8EA9DB"/>
      </bottom>
      <diagonal/>
    </border>
    <border>
      <left style="thin">
        <color rgb="FF9BC2E6"/>
      </left>
      <right style="thin">
        <color rgb="FF9BC2E6"/>
      </right>
      <top/>
      <bottom style="thin">
        <color rgb="FF8EA9DB"/>
      </bottom>
      <diagonal/>
    </border>
    <border>
      <left style="thin">
        <color rgb="FF9BC2E6"/>
      </left>
      <right/>
      <top/>
      <bottom style="thin">
        <color rgb="FF8EA9DB"/>
      </bottom>
      <diagonal/>
    </border>
    <border>
      <left/>
      <right/>
      <top style="thin">
        <color rgb="FF000000"/>
      </top>
      <bottom style="thin">
        <color rgb="FF8EA9DB"/>
      </bottom>
      <diagonal/>
    </border>
    <border>
      <left style="medium">
        <color rgb="FF000000"/>
      </left>
      <right style="medium">
        <color rgb="FF000000"/>
      </right>
      <top/>
      <bottom style="thin">
        <color rgb="FF8EA9DB"/>
      </bottom>
      <diagonal/>
    </border>
    <border>
      <left style="medium">
        <color rgb="FF000000"/>
      </left>
      <right style="medium">
        <color rgb="FF000000"/>
      </right>
      <top style="thin">
        <color rgb="FF000000"/>
      </top>
      <bottom style="thin">
        <color rgb="FF8EA9DB"/>
      </bottom>
      <diagonal/>
    </border>
    <border>
      <left/>
      <right/>
      <top style="thin">
        <color rgb="FF000000"/>
      </top>
      <bottom style="medium">
        <color rgb="FF000000"/>
      </bottom>
      <diagonal/>
    </border>
    <border>
      <left style="thin">
        <color rgb="FF9BC2E6"/>
      </left>
      <right style="thin">
        <color rgb="FF9BC2E6"/>
      </right>
      <top style="thin">
        <color rgb="FF9BC2E6"/>
      </top>
      <bottom style="thin">
        <color rgb="FF8EA9DB"/>
      </bottom>
      <diagonal/>
    </border>
    <border>
      <left style="thin">
        <color rgb="FF9BC2E6"/>
      </left>
      <right/>
      <top style="thin">
        <color rgb="FF9BC2E6"/>
      </top>
      <bottom style="thin">
        <color rgb="FF8EA9DB"/>
      </bottom>
      <diagonal/>
    </border>
    <border>
      <left style="medium">
        <color rgb="FF000000"/>
      </left>
      <right style="medium">
        <color rgb="FF000000"/>
      </right>
      <top style="thin">
        <color rgb="FF9BC2E6"/>
      </top>
      <bottom style="thin">
        <color rgb="FF8EA9DB"/>
      </bottom>
      <diagonal/>
    </border>
    <border>
      <left/>
      <right style="thin">
        <color theme="3" tint="0.59999389629810485"/>
      </right>
      <top style="medium">
        <color rgb="FF000000"/>
      </top>
      <bottom style="thin">
        <color rgb="FFFFFFFF"/>
      </bottom>
      <diagonal/>
    </border>
    <border>
      <left/>
      <right style="thin">
        <color theme="3" tint="0.59999389629810485"/>
      </right>
      <top/>
      <bottom style="thin">
        <color rgb="FFFFFFFF"/>
      </bottom>
      <diagonal/>
    </border>
    <border>
      <left style="thin">
        <color rgb="FF9BC2E6"/>
      </left>
      <right style="thin">
        <color rgb="FF9BC2E6"/>
      </right>
      <top style="thin">
        <color rgb="FF9BC2E6"/>
      </top>
      <bottom style="thin">
        <color rgb="FFFFFFFF"/>
      </bottom>
      <diagonal/>
    </border>
    <border>
      <left style="thin">
        <color rgb="FF9BC2E6"/>
      </left>
      <right style="thin">
        <color rgb="FF9BC2E6"/>
      </right>
      <top/>
      <bottom style="thin">
        <color rgb="FFFFFFFF"/>
      </bottom>
      <diagonal/>
    </border>
    <border>
      <left/>
      <right style="thin">
        <color rgb="FF8EA9DB"/>
      </right>
      <top/>
      <bottom/>
      <diagonal/>
    </border>
    <border>
      <left style="thin">
        <color rgb="FF9BC2E6"/>
      </left>
      <right style="medium">
        <color rgb="FF000000"/>
      </right>
      <top style="medium">
        <color rgb="FF000000"/>
      </top>
      <bottom/>
      <diagonal/>
    </border>
    <border>
      <left style="thin">
        <color rgb="FF9BC2E6"/>
      </left>
      <right style="thin">
        <color rgb="FF9BC2E6"/>
      </right>
      <top style="thin">
        <color rgb="FF9BC2E6"/>
      </top>
      <bottom style="thin">
        <color theme="3" tint="0.59999389629810485"/>
      </bottom>
      <diagonal/>
    </border>
    <border>
      <left style="thin">
        <color rgb="FF9BC2E6"/>
      </left>
      <right style="medium">
        <color rgb="FF000000"/>
      </right>
      <top style="thin">
        <color rgb="FF9BC2E6"/>
      </top>
      <bottom style="thin">
        <color theme="4" tint="0.39997558519241921"/>
      </bottom>
      <diagonal/>
    </border>
    <border>
      <left style="thin">
        <color rgb="FF9BC2E6"/>
      </left>
      <right style="thin">
        <color rgb="FF9BC2E6"/>
      </right>
      <top style="thin">
        <color rgb="FF9BC2E6"/>
      </top>
      <bottom style="thin">
        <color theme="4" tint="0.39997558519241921"/>
      </bottom>
      <diagonal/>
    </border>
    <border>
      <left style="medium">
        <color rgb="FF000000"/>
      </left>
      <right style="medium">
        <color rgb="FF000000"/>
      </right>
      <top style="thin">
        <color rgb="FF000000"/>
      </top>
      <bottom style="thin">
        <color indexed="64"/>
      </bottom>
      <diagonal/>
    </border>
    <border>
      <left style="medium">
        <color rgb="FF000000"/>
      </left>
      <right style="medium">
        <color rgb="FF000000"/>
      </right>
      <top style="thin">
        <color rgb="FF8EA9DB"/>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s>
  <cellStyleXfs count="26">
    <xf numFmtId="164" fontId="0" fillId="0" borderId="0"/>
    <xf numFmtId="164" fontId="1" fillId="0" borderId="0" applyFont="0" applyFill="0" applyBorder="0" applyAlignment="0" applyProtection="0"/>
    <xf numFmtId="9" fontId="1" fillId="0" borderId="0" applyFon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164" fontId="11" fillId="0" borderId="0" applyNumberFormat="0" applyFill="0" applyBorder="0" applyAlignment="0" applyProtection="0"/>
    <xf numFmtId="164" fontId="12" fillId="0" borderId="0" applyNumberFormat="0" applyFill="0" applyBorder="0" applyAlignment="0" applyProtection="0"/>
    <xf numFmtId="0" fontId="39" fillId="0" borderId="123">
      <alignment horizontal="left" vertical="center" wrapText="1" indent="1" readingOrder="1"/>
    </xf>
    <xf numFmtId="164" fontId="59" fillId="0" borderId="0" applyNumberFormat="0" applyFill="0" applyBorder="0" applyAlignment="0" applyProtection="0"/>
    <xf numFmtId="0" fontId="74" fillId="19" borderId="0" applyNumberFormat="0" applyBorder="0" applyAlignment="0" applyProtection="0"/>
    <xf numFmtId="164" fontId="76" fillId="0" borderId="0" applyNumberFormat="0" applyFill="0" applyBorder="0" applyAlignment="0" applyProtection="0"/>
    <xf numFmtId="0" fontId="93" fillId="20" borderId="0" applyNumberFormat="0" applyBorder="0" applyAlignment="0" applyProtection="0"/>
  </cellStyleXfs>
  <cellXfs count="1528">
    <xf numFmtId="164" fontId="0" fillId="0" borderId="0" xfId="0"/>
    <xf numFmtId="15" fontId="5" fillId="0" borderId="0" xfId="0" applyNumberFormat="1" applyFont="1" applyProtection="1">
      <protection locked="0"/>
    </xf>
    <xf numFmtId="49" fontId="5" fillId="0" borderId="0" xfId="0" applyNumberFormat="1" applyFont="1" applyAlignment="1" applyProtection="1">
      <alignment wrapText="1"/>
      <protection locked="0"/>
    </xf>
    <xf numFmtId="49" fontId="5" fillId="0" borderId="0" xfId="0" applyNumberFormat="1" applyFont="1" applyAlignment="1" applyProtection="1">
      <alignment horizontal="center" vertical="center" wrapText="1"/>
      <protection locked="0"/>
    </xf>
    <xf numFmtId="164" fontId="5" fillId="0" borderId="0" xfId="0" applyFont="1" applyProtection="1">
      <protection locked="0"/>
    </xf>
    <xf numFmtId="164" fontId="3" fillId="0" borderId="0" xfId="0" applyFont="1" applyProtection="1">
      <protection locked="0"/>
    </xf>
    <xf numFmtId="164" fontId="3" fillId="0" borderId="0" xfId="0" applyFont="1" applyAlignment="1" applyProtection="1">
      <alignment horizontal="center"/>
      <protection locked="0"/>
    </xf>
    <xf numFmtId="1" fontId="5" fillId="0" borderId="0" xfId="0" applyNumberFormat="1" applyFont="1" applyAlignment="1" applyProtection="1">
      <alignment vertical="center" wrapText="1"/>
      <protection locked="0"/>
    </xf>
    <xf numFmtId="164" fontId="4" fillId="0" borderId="0" xfId="0" applyFont="1" applyProtection="1">
      <protection locked="0"/>
    </xf>
    <xf numFmtId="164" fontId="6" fillId="0" borderId="0" xfId="0" applyFont="1" applyProtection="1">
      <protection locked="0"/>
    </xf>
    <xf numFmtId="164" fontId="13" fillId="0" borderId="0" xfId="0" applyFont="1" applyAlignment="1">
      <alignment horizontal="center" vertical="center"/>
    </xf>
    <xf numFmtId="164" fontId="2" fillId="0" borderId="0" xfId="0" applyFont="1" applyAlignment="1">
      <alignment horizontal="center" vertical="center"/>
    </xf>
    <xf numFmtId="164" fontId="2" fillId="2" borderId="1" xfId="0" applyFont="1" applyFill="1" applyBorder="1" applyAlignment="1">
      <alignment horizontal="center" vertical="center"/>
    </xf>
    <xf numFmtId="164" fontId="5" fillId="0" borderId="0" xfId="0" applyFont="1" applyAlignment="1" applyProtection="1">
      <alignment vertical="center" wrapText="1"/>
      <protection locked="0"/>
    </xf>
    <xf numFmtId="164" fontId="15" fillId="0" borderId="0" xfId="0" applyFont="1" applyAlignment="1" applyProtection="1">
      <alignment horizontal="center"/>
      <protection locked="0"/>
    </xf>
    <xf numFmtId="164" fontId="3" fillId="0" borderId="0" xfId="0" applyFont="1" applyAlignment="1" applyProtection="1">
      <alignment horizontal="center" vertical="center"/>
      <protection locked="0"/>
    </xf>
    <xf numFmtId="164" fontId="3" fillId="0" borderId="0" xfId="0" applyFont="1" applyAlignment="1" applyProtection="1">
      <alignment vertical="center"/>
      <protection locked="0"/>
    </xf>
    <xf numFmtId="0" fontId="10" fillId="0" borderId="10" xfId="0" applyNumberFormat="1" applyFont="1" applyBorder="1" applyAlignment="1" applyProtection="1">
      <alignment horizontal="center" vertical="center" wrapText="1"/>
      <protection locked="0"/>
    </xf>
    <xf numFmtId="0" fontId="8" fillId="0" borderId="10" xfId="0" applyNumberFormat="1" applyFont="1" applyBorder="1" applyAlignment="1" applyProtection="1">
      <alignment horizontal="center" vertical="center" wrapText="1" shrinkToFit="1"/>
      <protection locked="0"/>
    </xf>
    <xf numFmtId="164" fontId="5" fillId="0" borderId="15" xfId="0" applyFont="1" applyBorder="1" applyAlignment="1">
      <alignment horizontal="center" vertical="center" wrapText="1"/>
    </xf>
    <xf numFmtId="0" fontId="5" fillId="0" borderId="15" xfId="0" applyNumberFormat="1" applyFont="1" applyBorder="1" applyAlignment="1" applyProtection="1">
      <alignment horizontal="center" vertical="center" wrapText="1"/>
      <protection locked="0"/>
    </xf>
    <xf numFmtId="164" fontId="7" fillId="0" borderId="15" xfId="0" applyFont="1" applyBorder="1" applyAlignment="1" applyProtection="1">
      <alignment horizontal="center" vertical="center" wrapText="1" shrinkToFit="1"/>
      <protection locked="0"/>
    </xf>
    <xf numFmtId="9" fontId="7" fillId="0" borderId="15" xfId="0" applyNumberFormat="1" applyFont="1" applyBorder="1" applyAlignment="1" applyProtection="1">
      <alignment horizontal="center" vertical="center" wrapText="1" shrinkToFit="1"/>
      <protection locked="0"/>
    </xf>
    <xf numFmtId="164" fontId="16" fillId="11" borderId="0" xfId="0" applyFont="1" applyFill="1" applyProtection="1">
      <protection locked="0"/>
    </xf>
    <xf numFmtId="164" fontId="17" fillId="11" borderId="15" xfId="0" applyFont="1" applyFill="1" applyBorder="1" applyAlignment="1">
      <alignment vertical="center" wrapText="1"/>
    </xf>
    <xf numFmtId="164" fontId="5" fillId="11" borderId="0" xfId="0" applyFont="1" applyFill="1" applyAlignment="1" applyProtection="1">
      <alignment vertical="center" wrapText="1"/>
      <protection locked="0"/>
    </xf>
    <xf numFmtId="164" fontId="6" fillId="11" borderId="0" xfId="0" applyFont="1" applyFill="1" applyProtection="1">
      <protection locked="0"/>
    </xf>
    <xf numFmtId="164" fontId="8" fillId="12" borderId="7" xfId="0" applyFont="1" applyFill="1" applyBorder="1" applyAlignment="1">
      <alignment vertical="center" wrapText="1"/>
    </xf>
    <xf numFmtId="164" fontId="3" fillId="11" borderId="0" xfId="0" applyFont="1" applyFill="1" applyProtection="1">
      <protection locked="0"/>
    </xf>
    <xf numFmtId="14" fontId="8" fillId="12" borderId="7" xfId="0" applyNumberFormat="1" applyFont="1" applyFill="1" applyBorder="1" applyAlignment="1">
      <alignment vertical="center" wrapText="1"/>
    </xf>
    <xf numFmtId="14" fontId="5"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horizontal="center" vertical="center"/>
      <protection locked="0"/>
    </xf>
    <xf numFmtId="14" fontId="3" fillId="0" borderId="15" xfId="0" applyNumberFormat="1" applyFont="1" applyBorder="1" applyAlignment="1" applyProtection="1">
      <alignment horizontal="center" vertical="center" wrapText="1"/>
      <protection locked="0"/>
    </xf>
    <xf numFmtId="164" fontId="17" fillId="11" borderId="27" xfId="0" applyFont="1" applyFill="1" applyBorder="1" applyAlignment="1">
      <alignment vertical="center" wrapText="1"/>
    </xf>
    <xf numFmtId="49" fontId="8" fillId="0" borderId="44" xfId="0" applyNumberFormat="1" applyFont="1" applyBorder="1" applyAlignment="1">
      <alignment horizontal="center" vertical="center"/>
    </xf>
    <xf numFmtId="49" fontId="8" fillId="11" borderId="44" xfId="0" applyNumberFormat="1" applyFont="1" applyFill="1" applyBorder="1" applyAlignment="1">
      <alignment horizontal="center" vertical="center"/>
    </xf>
    <xf numFmtId="0" fontId="8" fillId="0" borderId="44" xfId="0" applyNumberFormat="1" applyFont="1" applyBorder="1" applyAlignment="1">
      <alignment horizontal="center" vertical="center"/>
    </xf>
    <xf numFmtId="1" fontId="8" fillId="0" borderId="44" xfId="0" applyNumberFormat="1" applyFont="1" applyBorder="1" applyAlignment="1" applyProtection="1">
      <alignment horizontal="center" vertical="center" wrapText="1"/>
      <protection locked="0"/>
    </xf>
    <xf numFmtId="1" fontId="8" fillId="0" borderId="33" xfId="0" applyNumberFormat="1" applyFont="1" applyBorder="1" applyAlignment="1" applyProtection="1">
      <alignment horizontal="center" vertical="center" wrapText="1"/>
      <protection locked="0"/>
    </xf>
    <xf numFmtId="49" fontId="8" fillId="0" borderId="44" xfId="0" applyNumberFormat="1" applyFont="1" applyBorder="1" applyAlignment="1" applyProtection="1">
      <alignment horizontal="center" vertical="center" wrapText="1"/>
      <protection locked="0"/>
    </xf>
    <xf numFmtId="164" fontId="17" fillId="11" borderId="33" xfId="0" applyFont="1" applyFill="1" applyBorder="1" applyAlignment="1">
      <alignment vertical="center" wrapText="1"/>
    </xf>
    <xf numFmtId="0" fontId="8" fillId="0" borderId="8" xfId="0" applyNumberFormat="1" applyFont="1" applyBorder="1" applyAlignment="1" applyProtection="1">
      <alignment horizontal="center" vertical="center" wrapText="1" shrinkToFit="1"/>
      <protection locked="0"/>
    </xf>
    <xf numFmtId="164" fontId="17" fillId="11" borderId="48" xfId="0" applyFont="1" applyFill="1" applyBorder="1" applyAlignment="1">
      <alignment vertical="center" wrapText="1"/>
    </xf>
    <xf numFmtId="14" fontId="3" fillId="11" borderId="15" xfId="0" applyNumberFormat="1" applyFont="1" applyFill="1" applyBorder="1" applyAlignment="1" applyProtection="1">
      <alignment horizontal="center" vertical="center" wrapText="1"/>
      <protection locked="0"/>
    </xf>
    <xf numFmtId="49" fontId="8" fillId="0" borderId="15" xfId="0" applyNumberFormat="1" applyFont="1" applyBorder="1" applyAlignment="1">
      <alignment horizontal="center" vertical="center"/>
    </xf>
    <xf numFmtId="49" fontId="8" fillId="11" borderId="15" xfId="0" applyNumberFormat="1" applyFont="1" applyFill="1" applyBorder="1" applyAlignment="1">
      <alignment horizontal="center" vertical="center"/>
    </xf>
    <xf numFmtId="0" fontId="9" fillId="0" borderId="15"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164" fontId="5" fillId="11" borderId="15" xfId="0" applyFont="1" applyFill="1" applyBorder="1" applyAlignment="1">
      <alignment horizontal="center" vertical="center" wrapText="1"/>
    </xf>
    <xf numFmtId="0" fontId="5" fillId="11" borderId="15" xfId="0" applyNumberFormat="1" applyFont="1" applyFill="1" applyBorder="1" applyAlignment="1" applyProtection="1">
      <alignment horizontal="center" vertical="center" wrapText="1"/>
      <protection locked="0"/>
    </xf>
    <xf numFmtId="9" fontId="7" fillId="11" borderId="15" xfId="0" applyNumberFormat="1" applyFont="1" applyFill="1" applyBorder="1" applyAlignment="1" applyProtection="1">
      <alignment horizontal="center" vertical="center" wrapText="1" shrinkToFit="1"/>
      <protection locked="0"/>
    </xf>
    <xf numFmtId="164" fontId="7" fillId="11" borderId="15" xfId="0" applyFont="1" applyFill="1" applyBorder="1" applyAlignment="1" applyProtection="1">
      <alignment horizontal="center" vertical="center" wrapText="1" shrinkToFit="1"/>
      <protection locked="0"/>
    </xf>
    <xf numFmtId="0" fontId="5" fillId="11" borderId="15" xfId="0" applyNumberFormat="1" applyFont="1" applyFill="1" applyBorder="1" applyAlignment="1">
      <alignment horizontal="center" vertical="center" wrapText="1"/>
    </xf>
    <xf numFmtId="0" fontId="9" fillId="11" borderId="15" xfId="0" applyNumberFormat="1" applyFont="1" applyFill="1" applyBorder="1" applyAlignment="1">
      <alignment horizontal="center" vertical="center" wrapText="1"/>
    </xf>
    <xf numFmtId="9" fontId="2" fillId="0" borderId="15" xfId="2" applyFont="1" applyFill="1" applyBorder="1" applyAlignment="1" applyProtection="1">
      <alignment horizontal="center" vertical="center" wrapText="1" shrinkToFit="1"/>
      <protection locked="0"/>
    </xf>
    <xf numFmtId="49" fontId="10" fillId="0" borderId="15" xfId="0" applyNumberFormat="1" applyFont="1" applyBorder="1" applyAlignment="1">
      <alignment horizontal="center" vertical="center"/>
    </xf>
    <xf numFmtId="164" fontId="14" fillId="0" borderId="0" xfId="0" applyFont="1" applyAlignment="1" applyProtection="1">
      <alignment vertical="center" wrapText="1"/>
      <protection locked="0"/>
    </xf>
    <xf numFmtId="164" fontId="10" fillId="2" borderId="15" xfId="0" applyFont="1" applyFill="1" applyBorder="1" applyAlignment="1" applyProtection="1">
      <alignment horizontal="center"/>
      <protection locked="0"/>
    </xf>
    <xf numFmtId="164" fontId="10" fillId="0" borderId="15" xfId="0" applyFont="1" applyBorder="1" applyAlignment="1" applyProtection="1">
      <alignment vertical="center"/>
      <protection locked="0"/>
    </xf>
    <xf numFmtId="164" fontId="19" fillId="2" borderId="15" xfId="0" applyFont="1" applyFill="1" applyBorder="1" applyAlignment="1">
      <alignment vertical="center"/>
    </xf>
    <xf numFmtId="164" fontId="10" fillId="2" borderId="15" xfId="0" applyFont="1" applyFill="1" applyBorder="1" applyAlignment="1" applyProtection="1">
      <alignment horizontal="left"/>
      <protection locked="0"/>
    </xf>
    <xf numFmtId="164" fontId="10" fillId="0" borderId="15" xfId="0" applyFont="1" applyBorder="1" applyAlignment="1" applyProtection="1">
      <alignment horizontal="center" vertical="center" wrapText="1"/>
      <protection locked="0"/>
    </xf>
    <xf numFmtId="14" fontId="10" fillId="0" borderId="15" xfId="0" applyNumberFormat="1" applyFont="1" applyBorder="1" applyAlignment="1" applyProtection="1">
      <alignment horizontal="center" vertical="center" wrapText="1"/>
      <protection locked="0"/>
    </xf>
    <xf numFmtId="0" fontId="10" fillId="0" borderId="15" xfId="0" applyNumberFormat="1" applyFont="1" applyBorder="1" applyAlignment="1" applyProtection="1">
      <alignment horizontal="center" vertical="center" wrapText="1"/>
      <protection locked="0"/>
    </xf>
    <xf numFmtId="9" fontId="8" fillId="0" borderId="15" xfId="0" applyNumberFormat="1" applyFont="1" applyBorder="1" applyAlignment="1" applyProtection="1">
      <alignment horizontal="center" vertical="center" wrapText="1" shrinkToFit="1"/>
      <protection locked="0"/>
    </xf>
    <xf numFmtId="164" fontId="8" fillId="0" borderId="15" xfId="0" applyFont="1" applyBorder="1" applyAlignment="1" applyProtection="1">
      <alignment horizontal="center" vertical="center" wrapText="1" shrinkToFit="1"/>
      <protection locked="0"/>
    </xf>
    <xf numFmtId="9" fontId="8" fillId="0" borderId="15" xfId="2" applyFont="1" applyFill="1" applyBorder="1" applyAlignment="1" applyProtection="1">
      <alignment horizontal="center" vertical="center" wrapText="1" shrinkToFit="1"/>
      <protection locked="0"/>
    </xf>
    <xf numFmtId="164" fontId="10" fillId="0" borderId="50" xfId="0" applyFont="1" applyBorder="1" applyAlignment="1" applyProtection="1">
      <alignment horizontal="center" vertical="center" wrapText="1"/>
      <protection locked="0"/>
    </xf>
    <xf numFmtId="0" fontId="21" fillId="0" borderId="15" xfId="0" applyNumberFormat="1" applyFont="1" applyBorder="1" applyAlignment="1">
      <alignment horizontal="center" vertical="center" wrapText="1"/>
    </xf>
    <xf numFmtId="0" fontId="10" fillId="0" borderId="15" xfId="0" applyNumberFormat="1" applyFont="1" applyBorder="1" applyAlignment="1">
      <alignment horizontal="center" vertical="center" wrapText="1"/>
    </xf>
    <xf numFmtId="9" fontId="10" fillId="0" borderId="15" xfId="0" applyNumberFormat="1" applyFont="1" applyBorder="1" applyAlignment="1" applyProtection="1">
      <alignment horizontal="center" vertical="center" wrapText="1" shrinkToFit="1"/>
      <protection locked="0"/>
    </xf>
    <xf numFmtId="164" fontId="10" fillId="0" borderId="15" xfId="0" applyFont="1" applyBorder="1" applyAlignment="1" applyProtection="1">
      <alignment horizontal="center" vertical="center" wrapText="1" shrinkToFit="1"/>
      <protection locked="0"/>
    </xf>
    <xf numFmtId="9" fontId="10" fillId="0" borderId="15" xfId="2" applyFont="1" applyFill="1" applyBorder="1" applyAlignment="1" applyProtection="1">
      <alignment horizontal="center" vertical="center" wrapText="1" shrinkToFit="1"/>
      <protection locked="0"/>
    </xf>
    <xf numFmtId="14" fontId="8" fillId="0" borderId="15" xfId="0" applyNumberFormat="1" applyFont="1" applyBorder="1" applyAlignment="1" applyProtection="1">
      <alignment horizontal="center" vertical="center" wrapText="1"/>
      <protection locked="0"/>
    </xf>
    <xf numFmtId="164" fontId="10" fillId="0" borderId="18" xfId="0" applyFont="1" applyBorder="1" applyAlignment="1" applyProtection="1">
      <alignment horizontal="center" vertical="center" wrapText="1"/>
      <protection locked="0"/>
    </xf>
    <xf numFmtId="164" fontId="10" fillId="11" borderId="15" xfId="0" applyFont="1" applyFill="1" applyBorder="1" applyAlignment="1" applyProtection="1">
      <alignment horizontal="center" vertical="center" wrapText="1"/>
      <protection locked="0"/>
    </xf>
    <xf numFmtId="164" fontId="22" fillId="11" borderId="0" xfId="0" applyFont="1" applyFill="1" applyAlignment="1" applyProtection="1">
      <alignment vertical="center" wrapText="1"/>
      <protection locked="0"/>
    </xf>
    <xf numFmtId="49" fontId="23" fillId="11" borderId="15" xfId="0" applyNumberFormat="1" applyFont="1" applyFill="1" applyBorder="1" applyAlignment="1">
      <alignment horizontal="center" vertical="center"/>
    </xf>
    <xf numFmtId="164" fontId="23" fillId="11" borderId="15" xfId="0" applyFont="1" applyFill="1" applyBorder="1" applyAlignment="1" applyProtection="1">
      <alignment horizontal="center" vertical="center" wrapText="1"/>
      <protection locked="0"/>
    </xf>
    <xf numFmtId="14" fontId="23" fillId="11" borderId="15" xfId="0" applyNumberFormat="1" applyFont="1" applyFill="1" applyBorder="1" applyAlignment="1" applyProtection="1">
      <alignment horizontal="center" vertical="center" wrapText="1"/>
      <protection locked="0"/>
    </xf>
    <xf numFmtId="164" fontId="23" fillId="11" borderId="15" xfId="0" applyFont="1" applyFill="1" applyBorder="1" applyAlignment="1">
      <alignment horizontal="center" vertical="center" wrapText="1"/>
    </xf>
    <xf numFmtId="0" fontId="23" fillId="11" borderId="15" xfId="0" applyNumberFormat="1" applyFont="1" applyFill="1" applyBorder="1" applyAlignment="1">
      <alignment horizontal="center" vertical="center" wrapText="1"/>
    </xf>
    <xf numFmtId="0" fontId="23" fillId="11" borderId="15" xfId="0" applyNumberFormat="1" applyFont="1" applyFill="1" applyBorder="1" applyAlignment="1" applyProtection="1">
      <alignment horizontal="center" vertical="center" wrapText="1"/>
      <protection locked="0"/>
    </xf>
    <xf numFmtId="9" fontId="17" fillId="11" borderId="15" xfId="0" applyNumberFormat="1" applyFont="1" applyFill="1" applyBorder="1" applyAlignment="1" applyProtection="1">
      <alignment horizontal="center" vertical="center" wrapText="1" shrinkToFit="1"/>
      <protection locked="0"/>
    </xf>
    <xf numFmtId="164" fontId="17" fillId="11" borderId="15" xfId="0" applyFont="1" applyFill="1" applyBorder="1" applyAlignment="1" applyProtection="1">
      <alignment horizontal="center" vertical="center" wrapText="1" shrinkToFit="1"/>
      <protection locked="0"/>
    </xf>
    <xf numFmtId="9" fontId="17" fillId="11" borderId="15" xfId="2" applyFont="1" applyFill="1" applyBorder="1" applyAlignment="1" applyProtection="1">
      <alignment horizontal="center" vertical="center" wrapText="1" shrinkToFit="1"/>
      <protection locked="0"/>
    </xf>
    <xf numFmtId="9" fontId="8" fillId="11" borderId="15" xfId="0" applyNumberFormat="1" applyFont="1" applyFill="1" applyBorder="1" applyAlignment="1" applyProtection="1">
      <alignment horizontal="center" vertical="center" wrapText="1" shrinkToFit="1"/>
      <protection locked="0"/>
    </xf>
    <xf numFmtId="164" fontId="8" fillId="11" borderId="15" xfId="0" applyFont="1" applyFill="1" applyBorder="1" applyAlignment="1" applyProtection="1">
      <alignment horizontal="center" vertical="center" wrapText="1" shrinkToFit="1"/>
      <protection locked="0"/>
    </xf>
    <xf numFmtId="9" fontId="8" fillId="11" borderId="15" xfId="2" applyFont="1" applyFill="1" applyBorder="1" applyAlignment="1" applyProtection="1">
      <alignment horizontal="center" vertical="center" wrapText="1" shrinkToFit="1"/>
      <protection locked="0"/>
    </xf>
    <xf numFmtId="164" fontId="8" fillId="0" borderId="27" xfId="0" applyFont="1" applyBorder="1" applyAlignment="1">
      <alignment vertical="center" wrapText="1"/>
    </xf>
    <xf numFmtId="164" fontId="8" fillId="11" borderId="15" xfId="0" applyFont="1" applyFill="1" applyBorder="1" applyAlignment="1" applyProtection="1">
      <alignment horizontal="center" vertical="center" wrapText="1"/>
      <protection locked="0"/>
    </xf>
    <xf numFmtId="14" fontId="8" fillId="11" borderId="15" xfId="0" applyNumberFormat="1" applyFont="1" applyFill="1" applyBorder="1" applyAlignment="1" applyProtection="1">
      <alignment horizontal="center" vertical="center" wrapText="1"/>
      <protection locked="0"/>
    </xf>
    <xf numFmtId="164" fontId="8" fillId="11" borderId="15" xfId="0" applyFont="1" applyFill="1" applyBorder="1" applyAlignment="1">
      <alignment horizontal="center" vertical="center" wrapText="1"/>
    </xf>
    <xf numFmtId="0" fontId="8" fillId="11" borderId="15" xfId="0" applyNumberFormat="1" applyFont="1" applyFill="1" applyBorder="1" applyAlignment="1">
      <alignment horizontal="center" vertical="center" wrapText="1"/>
    </xf>
    <xf numFmtId="0" fontId="18" fillId="11" borderId="15" xfId="0" applyNumberFormat="1" applyFont="1" applyFill="1" applyBorder="1" applyAlignment="1">
      <alignment horizontal="center" vertical="center" wrapText="1"/>
    </xf>
    <xf numFmtId="0" fontId="8" fillId="11" borderId="15" xfId="0" applyNumberFormat="1" applyFont="1" applyFill="1" applyBorder="1" applyAlignment="1" applyProtection="1">
      <alignment horizontal="center" vertical="center" wrapText="1"/>
      <protection locked="0"/>
    </xf>
    <xf numFmtId="164" fontId="14" fillId="11" borderId="0" xfId="0" applyFont="1" applyFill="1" applyAlignment="1" applyProtection="1">
      <alignment vertical="center" wrapText="1"/>
      <protection locked="0"/>
    </xf>
    <xf numFmtId="14" fontId="24" fillId="11" borderId="15" xfId="0" applyNumberFormat="1" applyFont="1" applyFill="1" applyBorder="1" applyAlignment="1" applyProtection="1">
      <alignment horizontal="center" vertical="center" wrapText="1"/>
      <protection locked="0"/>
    </xf>
    <xf numFmtId="14" fontId="15" fillId="0" borderId="15" xfId="0" applyNumberFormat="1" applyFont="1" applyBorder="1" applyAlignment="1" applyProtection="1">
      <alignment horizontal="center" vertical="center" wrapText="1"/>
      <protection locked="0"/>
    </xf>
    <xf numFmtId="164" fontId="14" fillId="0" borderId="15" xfId="0" applyFont="1" applyBorder="1" applyAlignment="1">
      <alignment horizontal="center" vertical="center" wrapText="1"/>
    </xf>
    <xf numFmtId="0" fontId="14" fillId="0" borderId="15" xfId="0" applyNumberFormat="1" applyFont="1" applyBorder="1" applyAlignment="1">
      <alignment horizontal="center" vertical="center" wrapText="1"/>
    </xf>
    <xf numFmtId="0" fontId="25" fillId="0" borderId="15" xfId="0" applyNumberFormat="1" applyFont="1" applyBorder="1" applyAlignment="1">
      <alignment horizontal="center" vertical="center" wrapText="1"/>
    </xf>
    <xf numFmtId="0" fontId="14" fillId="0" borderId="15" xfId="0" applyNumberFormat="1" applyFont="1" applyBorder="1" applyAlignment="1" applyProtection="1">
      <alignment horizontal="center" vertical="center" wrapText="1"/>
      <protection locked="0"/>
    </xf>
    <xf numFmtId="14" fontId="26" fillId="11" borderId="15" xfId="0" applyNumberFormat="1" applyFont="1" applyFill="1" applyBorder="1" applyAlignment="1" applyProtection="1">
      <alignment horizontal="center" vertical="center" wrapText="1"/>
      <protection locked="0"/>
    </xf>
    <xf numFmtId="164" fontId="10" fillId="0" borderId="15" xfId="0" applyFont="1" applyBorder="1" applyAlignment="1">
      <alignment vertical="center" wrapText="1" indent="2"/>
    </xf>
    <xf numFmtId="164" fontId="23" fillId="11" borderId="50" xfId="0" applyFont="1" applyFill="1" applyBorder="1" applyAlignment="1" applyProtection="1">
      <alignment horizontal="center" vertical="center" wrapText="1"/>
      <protection locked="0"/>
    </xf>
    <xf numFmtId="164" fontId="23" fillId="11" borderId="18" xfId="0" applyFont="1" applyFill="1" applyBorder="1" applyAlignment="1" applyProtection="1">
      <alignment horizontal="center" vertical="center" wrapText="1"/>
      <protection locked="0"/>
    </xf>
    <xf numFmtId="164" fontId="10" fillId="0" borderId="18" xfId="0" applyFont="1" applyBorder="1" applyAlignment="1">
      <alignment vertical="center" wrapText="1" indent="2"/>
    </xf>
    <xf numFmtId="164" fontId="24" fillId="11" borderId="15" xfId="0" applyFont="1" applyFill="1" applyBorder="1" applyAlignment="1">
      <alignment horizontal="center" vertical="center" wrapText="1"/>
    </xf>
    <xf numFmtId="0" fontId="24" fillId="11" borderId="15" xfId="0" applyNumberFormat="1" applyFont="1" applyFill="1" applyBorder="1" applyAlignment="1">
      <alignment horizontal="center" vertical="center" wrapText="1"/>
    </xf>
    <xf numFmtId="164" fontId="10" fillId="0" borderId="48" xfId="0" applyFont="1" applyBorder="1" applyAlignment="1">
      <alignment horizontal="left" vertical="center" wrapText="1" indent="2"/>
    </xf>
    <xf numFmtId="164" fontId="19" fillId="0" borderId="48" xfId="0" applyFont="1" applyBorder="1" applyAlignment="1">
      <alignment horizontal="left" vertical="center" wrapText="1"/>
    </xf>
    <xf numFmtId="164" fontId="10" fillId="0" borderId="15" xfId="0" applyFont="1" applyBorder="1" applyAlignment="1">
      <alignment horizontal="center" vertical="center" wrapText="1"/>
    </xf>
    <xf numFmtId="164" fontId="8" fillId="0" borderId="48" xfId="0" applyFont="1" applyBorder="1" applyAlignment="1">
      <alignment horizontal="left" vertical="center" wrapText="1" indent="2"/>
    </xf>
    <xf numFmtId="164" fontId="8" fillId="0" borderId="48" xfId="0" applyFont="1" applyBorder="1" applyAlignment="1">
      <alignment horizontal="left" vertical="center" wrapText="1"/>
    </xf>
    <xf numFmtId="164" fontId="19" fillId="0" borderId="48" xfId="0" applyFont="1" applyBorder="1" applyAlignment="1">
      <alignment vertical="center"/>
    </xf>
    <xf numFmtId="164" fontId="19" fillId="0" borderId="15" xfId="0" applyFont="1" applyBorder="1" applyAlignment="1">
      <alignment horizontal="center" vertical="center" wrapText="1"/>
    </xf>
    <xf numFmtId="164" fontId="10" fillId="0" borderId="48" xfId="0" applyFont="1" applyBorder="1" applyAlignment="1">
      <alignment horizontal="left" vertical="center" wrapText="1" indent="5"/>
    </xf>
    <xf numFmtId="164" fontId="19" fillId="0" borderId="48" xfId="0" applyFont="1" applyBorder="1" applyAlignment="1">
      <alignment vertical="center" wrapText="1"/>
    </xf>
    <xf numFmtId="9" fontId="10" fillId="11" borderId="27" xfId="2" applyFont="1" applyFill="1" applyBorder="1" applyAlignment="1" applyProtection="1">
      <alignment horizontal="center" vertical="center" wrapText="1" shrinkToFit="1"/>
      <protection locked="0"/>
    </xf>
    <xf numFmtId="1" fontId="8" fillId="11" borderId="50" xfId="0" applyNumberFormat="1" applyFont="1" applyFill="1" applyBorder="1" applyAlignment="1">
      <alignment horizontal="center" vertical="center"/>
    </xf>
    <xf numFmtId="1" fontId="8" fillId="11" borderId="51" xfId="0" applyNumberFormat="1" applyFont="1" applyFill="1" applyBorder="1" applyAlignment="1">
      <alignment horizontal="center" vertical="center"/>
    </xf>
    <xf numFmtId="164" fontId="20" fillId="10" borderId="52" xfId="0" applyFont="1" applyFill="1" applyBorder="1" applyAlignment="1">
      <alignment horizontal="center" vertical="center"/>
    </xf>
    <xf numFmtId="164" fontId="19" fillId="2" borderId="50" xfId="0" applyFont="1" applyFill="1" applyBorder="1" applyAlignment="1">
      <alignment vertical="center"/>
    </xf>
    <xf numFmtId="14" fontId="19" fillId="2" borderId="50" xfId="0" applyNumberFormat="1" applyFont="1" applyFill="1" applyBorder="1" applyAlignment="1">
      <alignment vertical="center"/>
    </xf>
    <xf numFmtId="49" fontId="8" fillId="0" borderId="50" xfId="0" applyNumberFormat="1" applyFont="1" applyBorder="1" applyAlignment="1">
      <alignment horizontal="center" vertical="center"/>
    </xf>
    <xf numFmtId="164" fontId="10" fillId="11" borderId="48" xfId="0" applyFont="1" applyFill="1" applyBorder="1" applyAlignment="1">
      <alignment horizontal="left" vertical="center" wrapText="1" indent="2"/>
    </xf>
    <xf numFmtId="9" fontId="2" fillId="11" borderId="15" xfId="2" applyFont="1" applyFill="1" applyBorder="1" applyAlignment="1" applyProtection="1">
      <alignment horizontal="center" vertical="center" wrapText="1" shrinkToFit="1"/>
      <protection locked="0"/>
    </xf>
    <xf numFmtId="164" fontId="19" fillId="11" borderId="48" xfId="0" applyFont="1" applyFill="1" applyBorder="1" applyAlignment="1">
      <alignment horizontal="left" vertical="center" wrapText="1"/>
    </xf>
    <xf numFmtId="164" fontId="19" fillId="11" borderId="15" xfId="0" applyFont="1" applyFill="1" applyBorder="1" applyAlignment="1">
      <alignment horizontal="center" vertical="center" wrapText="1"/>
    </xf>
    <xf numFmtId="14" fontId="15" fillId="11" borderId="15" xfId="0" applyNumberFormat="1" applyFont="1" applyFill="1" applyBorder="1" applyAlignment="1" applyProtection="1">
      <alignment horizontal="center" vertical="center" wrapText="1"/>
      <protection locked="0"/>
    </xf>
    <xf numFmtId="164" fontId="8" fillId="11" borderId="48" xfId="0" applyFont="1" applyFill="1" applyBorder="1" applyAlignment="1">
      <alignment horizontal="left" vertical="center" wrapText="1"/>
    </xf>
    <xf numFmtId="49" fontId="8" fillId="11" borderId="18" xfId="0" applyNumberFormat="1" applyFont="1" applyFill="1" applyBorder="1" applyAlignment="1">
      <alignment horizontal="center" vertical="center"/>
    </xf>
    <xf numFmtId="164" fontId="8" fillId="11" borderId="53" xfId="0" applyFont="1" applyFill="1" applyBorder="1" applyAlignment="1">
      <alignment horizontal="left" vertical="center" wrapText="1"/>
    </xf>
    <xf numFmtId="164" fontId="10" fillId="11" borderId="18" xfId="0" applyFont="1" applyFill="1" applyBorder="1" applyAlignment="1" applyProtection="1">
      <alignment horizontal="center" vertical="center" wrapText="1"/>
      <protection locked="0"/>
    </xf>
    <xf numFmtId="14" fontId="10" fillId="11" borderId="18" xfId="0" applyNumberFormat="1" applyFont="1" applyFill="1" applyBorder="1" applyAlignment="1" applyProtection="1">
      <alignment horizontal="center" vertical="center" wrapText="1"/>
      <protection locked="0"/>
    </xf>
    <xf numFmtId="14" fontId="8" fillId="11" borderId="18" xfId="0" applyNumberFormat="1" applyFont="1" applyFill="1" applyBorder="1" applyAlignment="1" applyProtection="1">
      <alignment horizontal="center" vertical="center" wrapText="1"/>
      <protection locked="0"/>
    </xf>
    <xf numFmtId="164" fontId="10" fillId="11" borderId="18" xfId="0" applyFont="1" applyFill="1" applyBorder="1" applyAlignment="1">
      <alignment horizontal="center" vertical="center" wrapText="1"/>
    </xf>
    <xf numFmtId="0" fontId="10" fillId="11" borderId="18" xfId="0" applyNumberFormat="1" applyFont="1" applyFill="1" applyBorder="1" applyAlignment="1" applyProtection="1">
      <alignment horizontal="center" vertical="center" wrapText="1"/>
      <protection locked="0"/>
    </xf>
    <xf numFmtId="9" fontId="8" fillId="11" borderId="18" xfId="0" applyNumberFormat="1" applyFont="1" applyFill="1" applyBorder="1" applyAlignment="1" applyProtection="1">
      <alignment horizontal="center" vertical="center" wrapText="1" shrinkToFit="1"/>
      <protection locked="0"/>
    </xf>
    <xf numFmtId="164" fontId="8" fillId="11" borderId="18" xfId="0" applyFont="1" applyFill="1" applyBorder="1" applyAlignment="1" applyProtection="1">
      <alignment horizontal="center" vertical="center" wrapText="1" shrinkToFit="1"/>
      <protection locked="0"/>
    </xf>
    <xf numFmtId="14" fontId="10" fillId="11" borderId="15" xfId="0" applyNumberFormat="1" applyFont="1" applyFill="1" applyBorder="1" applyAlignment="1" applyProtection="1">
      <alignment horizontal="center" vertical="center" wrapText="1"/>
      <protection locked="0"/>
    </xf>
    <xf numFmtId="164" fontId="10" fillId="11" borderId="15" xfId="0" applyFont="1" applyFill="1" applyBorder="1" applyAlignment="1">
      <alignment horizontal="center" vertical="center" wrapText="1"/>
    </xf>
    <xf numFmtId="0" fontId="21" fillId="11" borderId="15" xfId="0" applyNumberFormat="1" applyFont="1" applyFill="1" applyBorder="1" applyAlignment="1">
      <alignment horizontal="center" vertical="center" wrapText="1"/>
    </xf>
    <xf numFmtId="0" fontId="10" fillId="11" borderId="15" xfId="0" applyNumberFormat="1" applyFont="1" applyFill="1" applyBorder="1" applyAlignment="1">
      <alignment horizontal="center" vertical="center" wrapText="1"/>
    </xf>
    <xf numFmtId="0" fontId="10" fillId="11" borderId="15" xfId="0" applyNumberFormat="1" applyFont="1" applyFill="1" applyBorder="1" applyAlignment="1" applyProtection="1">
      <alignment horizontal="center" vertical="center" wrapText="1"/>
      <protection locked="0"/>
    </xf>
    <xf numFmtId="164" fontId="8" fillId="11" borderId="51" xfId="0" applyFont="1" applyFill="1" applyBorder="1" applyAlignment="1">
      <alignment vertical="center" wrapText="1"/>
    </xf>
    <xf numFmtId="164" fontId="8" fillId="11" borderId="15" xfId="0" applyFont="1" applyFill="1" applyBorder="1" applyAlignment="1">
      <alignment vertical="center" wrapText="1"/>
    </xf>
    <xf numFmtId="9" fontId="10" fillId="11" borderId="15" xfId="0" applyNumberFormat="1" applyFont="1" applyFill="1" applyBorder="1" applyAlignment="1" applyProtection="1">
      <alignment horizontal="center" vertical="center" wrapText="1" shrinkToFit="1"/>
      <protection locked="0"/>
    </xf>
    <xf numFmtId="164" fontId="10" fillId="11" borderId="15" xfId="0" applyFont="1" applyFill="1" applyBorder="1" applyAlignment="1" applyProtection="1">
      <alignment horizontal="center" vertical="center" wrapText="1" shrinkToFit="1"/>
      <protection locked="0"/>
    </xf>
    <xf numFmtId="9" fontId="10" fillId="11" borderId="15" xfId="2" applyFont="1" applyFill="1" applyBorder="1" applyAlignment="1" applyProtection="1">
      <alignment horizontal="center" vertical="center" wrapText="1" shrinkToFit="1"/>
      <protection locked="0"/>
    </xf>
    <xf numFmtId="49" fontId="10" fillId="11" borderId="15" xfId="0" applyNumberFormat="1" applyFont="1" applyFill="1" applyBorder="1" applyAlignment="1">
      <alignment horizontal="center" vertical="center"/>
    </xf>
    <xf numFmtId="164" fontId="10" fillId="11" borderId="48" xfId="0" applyFont="1" applyFill="1" applyBorder="1" applyAlignment="1">
      <alignment horizontal="left" vertical="center" wrapText="1" indent="3"/>
    </xf>
    <xf numFmtId="164" fontId="19" fillId="11" borderId="48" xfId="0" applyFont="1" applyFill="1" applyBorder="1" applyAlignment="1">
      <alignment vertical="center" wrapText="1"/>
    </xf>
    <xf numFmtId="164" fontId="10" fillId="11" borderId="15" xfId="0" applyFont="1" applyFill="1" applyBorder="1" applyAlignment="1">
      <alignment horizontal="left" vertical="center" wrapText="1" indent="2"/>
    </xf>
    <xf numFmtId="49" fontId="8" fillId="11" borderId="48" xfId="0" applyNumberFormat="1" applyFont="1" applyFill="1" applyBorder="1" applyAlignment="1">
      <alignment horizontal="center" vertical="center"/>
    </xf>
    <xf numFmtId="164" fontId="23" fillId="11" borderId="27" xfId="0" applyFont="1" applyFill="1" applyBorder="1" applyAlignment="1" applyProtection="1">
      <alignment horizontal="center" vertical="center" wrapText="1"/>
      <protection locked="0"/>
    </xf>
    <xf numFmtId="164" fontId="8" fillId="0" borderId="52" xfId="0" applyFont="1" applyBorder="1" applyAlignment="1">
      <alignment horizontal="left" vertical="center" wrapText="1"/>
    </xf>
    <xf numFmtId="164" fontId="19" fillId="11" borderId="53" xfId="0" applyFont="1" applyFill="1" applyBorder="1" applyAlignment="1">
      <alignment vertical="center" wrapText="1"/>
    </xf>
    <xf numFmtId="49" fontId="10" fillId="0" borderId="50" xfId="0" applyNumberFormat="1" applyFont="1" applyBorder="1" applyAlignment="1">
      <alignment horizontal="center" vertical="center"/>
    </xf>
    <xf numFmtId="49" fontId="19" fillId="0" borderId="15" xfId="0" applyNumberFormat="1" applyFont="1" applyBorder="1" applyAlignment="1">
      <alignment horizontal="center" vertical="center"/>
    </xf>
    <xf numFmtId="164" fontId="10" fillId="0" borderId="0" xfId="0" applyFont="1" applyAlignment="1" applyProtection="1">
      <alignment vertical="center" wrapText="1"/>
      <protection locked="0"/>
    </xf>
    <xf numFmtId="164" fontId="10" fillId="0" borderId="0" xfId="0" applyFont="1" applyProtection="1">
      <protection locked="0"/>
    </xf>
    <xf numFmtId="164" fontId="10" fillId="0" borderId="52" xfId="0" applyFont="1" applyBorder="1" applyAlignment="1">
      <alignment horizontal="left" vertical="center" wrapText="1" indent="2"/>
    </xf>
    <xf numFmtId="164" fontId="27" fillId="11" borderId="50" xfId="0" applyFont="1" applyFill="1" applyBorder="1" applyAlignment="1">
      <alignment horizontal="center" vertical="center"/>
    </xf>
    <xf numFmtId="164" fontId="24" fillId="11" borderId="18" xfId="0" applyFont="1" applyFill="1" applyBorder="1" applyAlignment="1" applyProtection="1">
      <alignment horizontal="center" vertical="center" wrapText="1"/>
      <protection locked="0"/>
    </xf>
    <xf numFmtId="164" fontId="24" fillId="11" borderId="50" xfId="0" applyFont="1" applyFill="1" applyBorder="1" applyAlignment="1" applyProtection="1">
      <alignment horizontal="center" vertical="center" wrapText="1"/>
      <protection locked="0"/>
    </xf>
    <xf numFmtId="164" fontId="26" fillId="11" borderId="15" xfId="0" applyFont="1" applyFill="1" applyBorder="1" applyAlignment="1">
      <alignment horizontal="center" vertical="center" wrapText="1"/>
    </xf>
    <xf numFmtId="164" fontId="26" fillId="11" borderId="18" xfId="0" applyFont="1" applyFill="1" applyBorder="1" applyAlignment="1">
      <alignment horizontal="center" vertical="center" wrapText="1"/>
    </xf>
    <xf numFmtId="164" fontId="24" fillId="11" borderId="15" xfId="0" applyFont="1" applyFill="1" applyBorder="1" applyAlignment="1" applyProtection="1">
      <alignment horizontal="center" vertical="center" wrapText="1"/>
      <protection locked="0"/>
    </xf>
    <xf numFmtId="164" fontId="26" fillId="11" borderId="15" xfId="0" applyFont="1" applyFill="1" applyBorder="1" applyAlignment="1" applyProtection="1">
      <alignment horizontal="center" vertical="center" wrapText="1"/>
      <protection locked="0"/>
    </xf>
    <xf numFmtId="164" fontId="24" fillId="11" borderId="48" xfId="0" applyFont="1" applyFill="1" applyBorder="1" applyAlignment="1">
      <alignment vertical="center" wrapText="1" indent="2"/>
    </xf>
    <xf numFmtId="164" fontId="28" fillId="11" borderId="0" xfId="0" applyFont="1" applyFill="1" applyAlignment="1" applyProtection="1">
      <alignment horizontal="center"/>
      <protection locked="0"/>
    </xf>
    <xf numFmtId="0" fontId="19" fillId="0" borderId="48" xfId="0" applyNumberFormat="1" applyFont="1" applyBorder="1" applyAlignment="1">
      <alignment horizontal="left" vertical="center" wrapText="1"/>
    </xf>
    <xf numFmtId="49" fontId="19" fillId="0" borderId="50" xfId="0" applyNumberFormat="1" applyFont="1" applyBorder="1" applyAlignment="1">
      <alignment horizontal="center" vertical="center"/>
    </xf>
    <xf numFmtId="164" fontId="8" fillId="0" borderId="0" xfId="0" applyFont="1" applyAlignment="1" applyProtection="1">
      <alignment vertical="center" wrapText="1"/>
      <protection locked="0"/>
    </xf>
    <xf numFmtId="164" fontId="17" fillId="11" borderId="27" xfId="0" applyFont="1" applyFill="1" applyBorder="1" applyAlignment="1" applyProtection="1">
      <alignment horizontal="center" vertical="center" wrapText="1"/>
      <protection locked="0"/>
    </xf>
    <xf numFmtId="14" fontId="17" fillId="11" borderId="15" xfId="0" applyNumberFormat="1" applyFont="1" applyFill="1" applyBorder="1" applyAlignment="1" applyProtection="1">
      <alignment horizontal="center" vertical="center" wrapText="1"/>
      <protection locked="0"/>
    </xf>
    <xf numFmtId="164" fontId="19" fillId="0" borderId="0" xfId="0" applyFont="1" applyAlignment="1" applyProtection="1">
      <alignment vertical="center" wrapText="1"/>
      <protection locked="0"/>
    </xf>
    <xf numFmtId="164" fontId="19" fillId="11" borderId="52" xfId="0" applyFont="1" applyFill="1" applyBorder="1" applyAlignment="1">
      <alignment horizontal="left" vertical="center" wrapText="1"/>
    </xf>
    <xf numFmtId="164" fontId="27" fillId="11" borderId="15" xfId="0" applyFont="1" applyFill="1" applyBorder="1" applyAlignment="1" applyProtection="1">
      <alignment horizontal="center" vertical="center" wrapText="1"/>
      <protection locked="0"/>
    </xf>
    <xf numFmtId="164" fontId="29" fillId="11" borderId="27" xfId="0" applyFont="1" applyFill="1" applyBorder="1" applyAlignment="1" applyProtection="1">
      <alignment horizontal="center" vertical="center" wrapText="1"/>
      <protection locked="0"/>
    </xf>
    <xf numFmtId="164" fontId="19" fillId="11" borderId="15" xfId="0" applyFont="1" applyFill="1" applyBorder="1" applyAlignment="1">
      <alignment horizontal="left" vertical="center" wrapText="1"/>
    </xf>
    <xf numFmtId="49" fontId="19" fillId="0" borderId="52" xfId="0" applyNumberFormat="1" applyFont="1" applyBorder="1" applyAlignment="1">
      <alignment horizontal="center" vertical="center"/>
    </xf>
    <xf numFmtId="164" fontId="27" fillId="11" borderId="27" xfId="0" applyFont="1" applyFill="1" applyBorder="1" applyAlignment="1" applyProtection="1">
      <alignment horizontal="center" vertical="center" wrapText="1"/>
      <protection locked="0"/>
    </xf>
    <xf numFmtId="164" fontId="30" fillId="0" borderId="15" xfId="0" applyFont="1" applyBorder="1" applyAlignment="1">
      <alignment wrapText="1"/>
    </xf>
    <xf numFmtId="164" fontId="8" fillId="0" borderId="48" xfId="0" applyFont="1" applyBorder="1" applyAlignment="1">
      <alignment vertical="center" wrapText="1"/>
    </xf>
    <xf numFmtId="164" fontId="8" fillId="0" borderId="15" xfId="0" applyFont="1" applyBorder="1" applyAlignment="1">
      <alignment vertical="center" wrapText="1"/>
    </xf>
    <xf numFmtId="164" fontId="30" fillId="0" borderId="18" xfId="0" applyFont="1" applyBorder="1" applyAlignment="1">
      <alignment horizontal="center" vertical="center" wrapText="1"/>
    </xf>
    <xf numFmtId="1" fontId="26" fillId="11" borderId="28" xfId="0" applyNumberFormat="1" applyFont="1" applyFill="1" applyBorder="1" applyAlignment="1">
      <alignment horizontal="center" vertical="center"/>
    </xf>
    <xf numFmtId="49" fontId="8" fillId="11" borderId="20" xfId="0" applyNumberFormat="1" applyFont="1" applyFill="1" applyBorder="1" applyAlignment="1">
      <alignment horizontal="center" vertical="center"/>
    </xf>
    <xf numFmtId="164" fontId="8" fillId="11" borderId="0" xfId="0" applyFont="1" applyFill="1" applyAlignment="1">
      <alignment horizontal="left" vertical="center" wrapText="1"/>
    </xf>
    <xf numFmtId="164" fontId="24" fillId="11" borderId="71" xfId="0" applyFont="1" applyFill="1" applyBorder="1" applyAlignment="1">
      <alignment vertical="center" wrapText="1" indent="2"/>
    </xf>
    <xf numFmtId="164" fontId="24" fillId="11" borderId="76" xfId="0" applyFont="1" applyFill="1" applyBorder="1" applyAlignment="1">
      <alignment vertical="center" wrapText="1" indent="2"/>
    </xf>
    <xf numFmtId="164" fontId="8" fillId="11" borderId="20" xfId="0" applyFont="1" applyFill="1" applyBorder="1" applyAlignment="1">
      <alignment vertical="center" wrapText="1"/>
    </xf>
    <xf numFmtId="164" fontId="10" fillId="11" borderId="68" xfId="0" applyFont="1" applyFill="1" applyBorder="1" applyAlignment="1" applyProtection="1">
      <alignment horizontal="center" vertical="center" wrapText="1"/>
      <protection locked="0"/>
    </xf>
    <xf numFmtId="164" fontId="10" fillId="0" borderId="68" xfId="0" applyFont="1" applyBorder="1" applyAlignment="1" applyProtection="1">
      <alignment horizontal="center" vertical="center" wrapText="1"/>
      <protection locked="0"/>
    </xf>
    <xf numFmtId="164" fontId="8" fillId="11" borderId="68" xfId="0" applyFont="1" applyFill="1" applyBorder="1" applyAlignment="1" applyProtection="1">
      <alignment horizontal="center" vertical="center" wrapText="1"/>
      <protection locked="0"/>
    </xf>
    <xf numFmtId="164" fontId="23" fillId="11" borderId="68" xfId="0" applyFont="1" applyFill="1" applyBorder="1" applyAlignment="1" applyProtection="1">
      <alignment horizontal="center" vertical="center" wrapText="1"/>
      <protection locked="0"/>
    </xf>
    <xf numFmtId="164" fontId="10" fillId="0" borderId="68" xfId="0" applyFont="1" applyBorder="1" applyAlignment="1">
      <alignment vertical="center" wrapText="1" indent="2"/>
    </xf>
    <xf numFmtId="164" fontId="23" fillId="11" borderId="69" xfId="0" applyFont="1" applyFill="1" applyBorder="1" applyAlignment="1" applyProtection="1">
      <alignment horizontal="center" vertical="center" wrapText="1"/>
      <protection locked="0"/>
    </xf>
    <xf numFmtId="164" fontId="26" fillId="11" borderId="61" xfId="0" applyFont="1" applyFill="1" applyBorder="1" applyAlignment="1">
      <alignment horizontal="center" vertical="center" wrapText="1"/>
    </xf>
    <xf numFmtId="164" fontId="24" fillId="11" borderId="76" xfId="0" applyFont="1" applyFill="1" applyBorder="1" applyAlignment="1" applyProtection="1">
      <alignment horizontal="center" vertical="center" wrapText="1"/>
      <protection locked="0"/>
    </xf>
    <xf numFmtId="164" fontId="24" fillId="11" borderId="71" xfId="0" applyFont="1" applyFill="1" applyBorder="1" applyAlignment="1" applyProtection="1">
      <alignment horizontal="center" vertical="center" wrapText="1"/>
      <protection locked="0"/>
    </xf>
    <xf numFmtId="164" fontId="24" fillId="11" borderId="72" xfId="0" applyFont="1" applyFill="1" applyBorder="1" applyAlignment="1" applyProtection="1">
      <alignment horizontal="center" vertical="center" wrapText="1"/>
      <protection locked="0"/>
    </xf>
    <xf numFmtId="164" fontId="26" fillId="11" borderId="76" xfId="0" applyFont="1" applyFill="1" applyBorder="1" applyAlignment="1" applyProtection="1">
      <alignment horizontal="center" vertical="center" wrapText="1"/>
      <protection locked="0"/>
    </xf>
    <xf numFmtId="14" fontId="10" fillId="11" borderId="74" xfId="0" applyNumberFormat="1" applyFont="1" applyFill="1" applyBorder="1" applyAlignment="1" applyProtection="1">
      <alignment horizontal="center" vertical="center" wrapText="1"/>
      <protection locked="0"/>
    </xf>
    <xf numFmtId="14" fontId="8" fillId="0" borderId="74" xfId="0" applyNumberFormat="1" applyFont="1" applyBorder="1" applyAlignment="1" applyProtection="1">
      <alignment horizontal="center" vertical="center" wrapText="1"/>
      <protection locked="0"/>
    </xf>
    <xf numFmtId="14" fontId="10" fillId="0" borderId="74" xfId="0" applyNumberFormat="1" applyFont="1" applyBorder="1" applyAlignment="1" applyProtection="1">
      <alignment horizontal="center" vertical="center" wrapText="1"/>
      <protection locked="0"/>
    </xf>
    <xf numFmtId="14" fontId="8" fillId="11" borderId="74" xfId="0" applyNumberFormat="1" applyFont="1" applyFill="1" applyBorder="1" applyAlignment="1" applyProtection="1">
      <alignment horizontal="center" vertical="center" wrapText="1"/>
      <protection locked="0"/>
    </xf>
    <xf numFmtId="14" fontId="23" fillId="11" borderId="74" xfId="0" applyNumberFormat="1" applyFont="1" applyFill="1" applyBorder="1" applyAlignment="1" applyProtection="1">
      <alignment horizontal="center" vertical="center" wrapText="1"/>
      <protection locked="0"/>
    </xf>
    <xf numFmtId="14" fontId="26" fillId="11" borderId="74" xfId="0" applyNumberFormat="1" applyFont="1" applyFill="1" applyBorder="1" applyAlignment="1" applyProtection="1">
      <alignment horizontal="center" vertical="center" wrapText="1"/>
      <protection locked="0"/>
    </xf>
    <xf numFmtId="14" fontId="26" fillId="11" borderId="73" xfId="0" applyNumberFormat="1" applyFont="1" applyFill="1" applyBorder="1" applyAlignment="1" applyProtection="1">
      <alignment horizontal="center" vertical="center" wrapText="1"/>
      <protection locked="0"/>
    </xf>
    <xf numFmtId="164" fontId="19" fillId="0" borderId="78" xfId="0" applyFont="1" applyBorder="1" applyAlignment="1">
      <alignment horizontal="center" vertical="center" wrapText="1"/>
    </xf>
    <xf numFmtId="164" fontId="19" fillId="0" borderId="74" xfId="0" applyFont="1" applyBorder="1" applyAlignment="1">
      <alignment horizontal="center" vertical="center" wrapText="1"/>
    </xf>
    <xf numFmtId="1" fontId="8" fillId="2" borderId="65" xfId="0" applyNumberFormat="1" applyFont="1" applyFill="1" applyBorder="1" applyAlignment="1">
      <alignment horizontal="center" vertical="center" wrapText="1"/>
    </xf>
    <xf numFmtId="14" fontId="10" fillId="11" borderId="75" xfId="0" applyNumberFormat="1" applyFont="1" applyFill="1" applyBorder="1" applyAlignment="1" applyProtection="1">
      <alignment horizontal="center" vertical="center" wrapText="1"/>
      <protection locked="0"/>
    </xf>
    <xf numFmtId="164" fontId="10" fillId="11" borderId="66" xfId="0" applyFont="1" applyFill="1" applyBorder="1" applyAlignment="1">
      <alignment horizontal="left" vertical="center" wrapText="1" indent="2"/>
    </xf>
    <xf numFmtId="164" fontId="19" fillId="0" borderId="68" xfId="0" applyFont="1" applyBorder="1" applyAlignment="1">
      <alignment horizontal="left" vertical="center" wrapText="1"/>
    </xf>
    <xf numFmtId="164" fontId="10" fillId="0" borderId="68" xfId="0" applyFont="1" applyBorder="1" applyAlignment="1">
      <alignment horizontal="left" vertical="center" wrapText="1" indent="2"/>
    </xf>
    <xf numFmtId="164" fontId="10" fillId="0" borderId="68" xfId="0" applyFont="1" applyBorder="1" applyAlignment="1">
      <alignment horizontal="left" vertical="center" wrapText="1" indent="5"/>
    </xf>
    <xf numFmtId="164" fontId="10" fillId="11" borderId="68" xfId="0" applyFont="1" applyFill="1" applyBorder="1" applyAlignment="1">
      <alignment horizontal="left" vertical="center" wrapText="1" indent="2"/>
    </xf>
    <xf numFmtId="49" fontId="10" fillId="11" borderId="61" xfId="0" applyNumberFormat="1" applyFont="1" applyFill="1" applyBorder="1" applyAlignment="1">
      <alignment horizontal="center" vertical="center"/>
    </xf>
    <xf numFmtId="49" fontId="8" fillId="0" borderId="62" xfId="0" applyNumberFormat="1" applyFont="1" applyBorder="1" applyAlignment="1">
      <alignment horizontal="center" vertical="center"/>
    </xf>
    <xf numFmtId="49" fontId="10" fillId="0" borderId="62" xfId="0" applyNumberFormat="1" applyFont="1" applyBorder="1" applyAlignment="1">
      <alignment horizontal="center" vertical="center"/>
    </xf>
    <xf numFmtId="49" fontId="10" fillId="11" borderId="62" xfId="0" applyNumberFormat="1" applyFont="1" applyFill="1" applyBorder="1" applyAlignment="1">
      <alignment horizontal="center" vertical="center"/>
    </xf>
    <xf numFmtId="49" fontId="8" fillId="11" borderId="62" xfId="0" applyNumberFormat="1" applyFont="1" applyFill="1" applyBorder="1" applyAlignment="1">
      <alignment horizontal="center" vertical="center"/>
    </xf>
    <xf numFmtId="164" fontId="10" fillId="0" borderId="20" xfId="0" applyFont="1" applyBorder="1" applyAlignment="1">
      <alignment horizontal="left" vertical="center" wrapText="1" indent="2"/>
    </xf>
    <xf numFmtId="164" fontId="10" fillId="0" borderId="66" xfId="0" applyFont="1" applyBorder="1" applyAlignment="1">
      <alignment horizontal="left" vertical="center" wrapText="1" indent="2"/>
    </xf>
    <xf numFmtId="164" fontId="19" fillId="11" borderId="68" xfId="0" applyFont="1" applyFill="1" applyBorder="1" applyAlignment="1">
      <alignment vertical="center" wrapText="1"/>
    </xf>
    <xf numFmtId="164" fontId="19" fillId="0" borderId="68" xfId="0" applyFont="1" applyBorder="1" applyAlignment="1">
      <alignment vertical="center" wrapText="1"/>
    </xf>
    <xf numFmtId="164" fontId="8" fillId="0" borderId="68" xfId="0" applyFont="1" applyBorder="1" applyAlignment="1">
      <alignment horizontal="left" vertical="center" wrapText="1" indent="2"/>
    </xf>
    <xf numFmtId="164" fontId="8" fillId="0" borderId="68" xfId="0" applyFont="1" applyBorder="1" applyAlignment="1">
      <alignment horizontal="left" vertical="center" wrapText="1"/>
    </xf>
    <xf numFmtId="49" fontId="23" fillId="11" borderId="77" xfId="0" applyNumberFormat="1" applyFont="1" applyFill="1" applyBorder="1" applyAlignment="1">
      <alignment horizontal="center" vertical="center"/>
    </xf>
    <xf numFmtId="49" fontId="23" fillId="11" borderId="61" xfId="0" applyNumberFormat="1" applyFont="1" applyFill="1" applyBorder="1" applyAlignment="1">
      <alignment horizontal="center" vertical="center"/>
    </xf>
    <xf numFmtId="49" fontId="23" fillId="11" borderId="62" xfId="0" applyNumberFormat="1" applyFont="1" applyFill="1" applyBorder="1" applyAlignment="1">
      <alignment horizontal="center" vertical="center"/>
    </xf>
    <xf numFmtId="49" fontId="8" fillId="0" borderId="77" xfId="0" applyNumberFormat="1" applyFont="1" applyBorder="1" applyAlignment="1">
      <alignment horizontal="center" vertical="center"/>
    </xf>
    <xf numFmtId="49" fontId="19" fillId="0" borderId="62" xfId="0" applyNumberFormat="1" applyFont="1" applyBorder="1" applyAlignment="1">
      <alignment horizontal="center" vertical="center"/>
    </xf>
    <xf numFmtId="49" fontId="10" fillId="0" borderId="77" xfId="0" applyNumberFormat="1" applyFont="1" applyBorder="1" applyAlignment="1">
      <alignment horizontal="center" vertical="center"/>
    </xf>
    <xf numFmtId="164" fontId="24" fillId="11" borderId="79" xfId="0" applyFont="1" applyFill="1" applyBorder="1" applyAlignment="1" applyProtection="1">
      <alignment horizontal="center" vertical="center" wrapText="1"/>
      <protection locked="0"/>
    </xf>
    <xf numFmtId="164" fontId="19" fillId="11" borderId="67" xfId="0" applyFont="1" applyFill="1" applyBorder="1" applyAlignment="1">
      <alignment vertical="center" wrapText="1"/>
    </xf>
    <xf numFmtId="164" fontId="19" fillId="0" borderId="67" xfId="0" applyFont="1" applyBorder="1" applyAlignment="1">
      <alignment horizontal="left" vertical="center" wrapText="1"/>
    </xf>
    <xf numFmtId="164" fontId="10" fillId="0" borderId="67" xfId="0" applyFont="1" applyBorder="1" applyAlignment="1">
      <alignment horizontal="left" vertical="center" wrapText="1" indent="2"/>
    </xf>
    <xf numFmtId="49" fontId="8" fillId="0" borderId="68" xfId="0" applyNumberFormat="1" applyFont="1" applyBorder="1" applyAlignment="1">
      <alignment horizontal="center" vertical="center"/>
    </xf>
    <xf numFmtId="49" fontId="8" fillId="0" borderId="43" xfId="0" applyNumberFormat="1" applyFont="1" applyBorder="1" applyAlignment="1">
      <alignment horizontal="center" vertical="center"/>
    </xf>
    <xf numFmtId="49" fontId="8" fillId="11" borderId="68" xfId="0" applyNumberFormat="1" applyFont="1" applyFill="1" applyBorder="1" applyAlignment="1">
      <alignment horizontal="center" vertical="center"/>
    </xf>
    <xf numFmtId="49" fontId="8" fillId="11" borderId="21" xfId="0" applyNumberFormat="1" applyFont="1" applyFill="1" applyBorder="1" applyAlignment="1">
      <alignment horizontal="center" vertical="center"/>
    </xf>
    <xf numFmtId="164" fontId="10" fillId="0" borderId="8" xfId="0" applyFont="1" applyBorder="1" applyAlignment="1">
      <alignment vertical="center" wrapText="1" indent="3"/>
    </xf>
    <xf numFmtId="164" fontId="10" fillId="0" borderId="15" xfId="0" applyFont="1" applyBorder="1" applyAlignment="1">
      <alignment vertical="center" wrapText="1" indent="3"/>
    </xf>
    <xf numFmtId="164" fontId="10" fillId="0" borderId="27" xfId="0" applyFont="1" applyBorder="1" applyAlignment="1">
      <alignment vertical="center" wrapText="1" indent="3"/>
    </xf>
    <xf numFmtId="164" fontId="10" fillId="0" borderId="11" xfId="0" applyFont="1" applyBorder="1" applyAlignment="1" applyProtection="1">
      <alignment horizontal="left" vertical="center" wrapText="1"/>
      <protection locked="0"/>
    </xf>
    <xf numFmtId="164" fontId="10" fillId="11" borderId="3" xfId="0" applyFont="1" applyFill="1" applyBorder="1" applyAlignment="1" applyProtection="1">
      <alignment horizontal="center" vertical="center" wrapText="1"/>
      <protection locked="0"/>
    </xf>
    <xf numFmtId="14" fontId="10" fillId="11" borderId="10" xfId="0" applyNumberFormat="1" applyFont="1" applyFill="1" applyBorder="1" applyAlignment="1" applyProtection="1">
      <alignment horizontal="center" vertical="center" wrapText="1"/>
      <protection locked="0"/>
    </xf>
    <xf numFmtId="164" fontId="10" fillId="0" borderId="15" xfId="0" applyFont="1" applyBorder="1" applyAlignment="1" applyProtection="1">
      <alignment horizontal="left" vertical="center" wrapText="1"/>
      <protection locked="0"/>
    </xf>
    <xf numFmtId="164" fontId="10" fillId="11" borderId="9" xfId="0" applyFont="1" applyFill="1" applyBorder="1" applyAlignment="1" applyProtection="1">
      <alignment horizontal="center" vertical="center" wrapText="1"/>
      <protection locked="0"/>
    </xf>
    <xf numFmtId="164" fontId="10" fillId="0" borderId="50" xfId="0" applyFont="1" applyBorder="1" applyAlignment="1" applyProtection="1">
      <alignment horizontal="left" vertical="center" wrapText="1"/>
      <protection locked="0"/>
    </xf>
    <xf numFmtId="164" fontId="10" fillId="0" borderId="23" xfId="0" applyFont="1" applyBorder="1" applyAlignment="1">
      <alignment vertical="center" wrapText="1" indent="3"/>
    </xf>
    <xf numFmtId="164" fontId="10" fillId="0" borderId="17" xfId="0" applyFont="1" applyBorder="1" applyAlignment="1">
      <alignment vertical="center" wrapText="1" indent="3"/>
    </xf>
    <xf numFmtId="164" fontId="10" fillId="11" borderId="52" xfId="0" applyFont="1" applyFill="1" applyBorder="1" applyAlignment="1">
      <alignment horizontal="left" vertical="center" wrapText="1" indent="2"/>
    </xf>
    <xf numFmtId="1" fontId="8" fillId="0" borderId="82" xfId="0" applyNumberFormat="1" applyFont="1" applyBorder="1" applyAlignment="1" applyProtection="1">
      <alignment horizontal="center" vertical="center" wrapText="1"/>
      <protection locked="0"/>
    </xf>
    <xf numFmtId="1" fontId="8" fillId="0" borderId="43" xfId="0" applyNumberFormat="1" applyFont="1" applyBorder="1" applyAlignment="1" applyProtection="1">
      <alignment horizontal="center" vertical="center" wrapText="1"/>
      <protection locked="0"/>
    </xf>
    <xf numFmtId="0" fontId="10" fillId="0" borderId="3" xfId="0" applyNumberFormat="1" applyFont="1" applyBorder="1" applyAlignment="1" applyProtection="1">
      <alignment horizontal="center" vertical="center" wrapText="1"/>
      <protection locked="0"/>
    </xf>
    <xf numFmtId="0" fontId="8" fillId="0" borderId="3" xfId="0" applyNumberFormat="1" applyFont="1" applyBorder="1" applyAlignment="1" applyProtection="1">
      <alignment horizontal="center" vertical="center" wrapText="1" shrinkToFit="1"/>
      <protection locked="0"/>
    </xf>
    <xf numFmtId="0" fontId="8" fillId="0" borderId="12" xfId="0" applyNumberFormat="1" applyFont="1" applyBorder="1" applyAlignment="1" applyProtection="1">
      <alignment horizontal="center" vertical="center" wrapText="1" shrinkToFit="1"/>
      <protection locked="0"/>
    </xf>
    <xf numFmtId="1" fontId="8" fillId="0" borderId="38" xfId="0" applyNumberFormat="1" applyFont="1" applyBorder="1" applyAlignment="1" applyProtection="1">
      <alignment horizontal="center" vertical="center" wrapText="1"/>
      <protection locked="0"/>
    </xf>
    <xf numFmtId="164" fontId="17" fillId="11" borderId="42" xfId="0" applyFont="1" applyFill="1" applyBorder="1" applyAlignment="1">
      <alignment vertical="center" wrapText="1"/>
    </xf>
    <xf numFmtId="164" fontId="10" fillId="2" borderId="0" xfId="0" applyFont="1" applyFill="1" applyAlignment="1" applyProtection="1">
      <alignment horizontal="center"/>
      <protection locked="0"/>
    </xf>
    <xf numFmtId="164" fontId="8" fillId="2" borderId="0" xfId="0" applyFont="1" applyFill="1" applyAlignment="1">
      <alignment horizontal="center" vertical="center"/>
    </xf>
    <xf numFmtId="164" fontId="10" fillId="11" borderId="0" xfId="0" applyFont="1" applyFill="1" applyAlignment="1" applyProtection="1">
      <alignment vertical="center" wrapText="1"/>
      <protection locked="0"/>
    </xf>
    <xf numFmtId="9" fontId="10" fillId="11" borderId="35" xfId="2" applyFont="1" applyFill="1" applyBorder="1" applyAlignment="1" applyProtection="1">
      <alignment horizontal="center" vertical="center" wrapText="1" shrinkToFit="1"/>
      <protection locked="0"/>
    </xf>
    <xf numFmtId="164" fontId="8" fillId="0" borderId="16" xfId="0" applyFont="1" applyBorder="1" applyAlignment="1" applyProtection="1">
      <alignment horizontal="center" vertical="center" wrapText="1" shrinkToFit="1"/>
      <protection locked="0"/>
    </xf>
    <xf numFmtId="164" fontId="10" fillId="0" borderId="13" xfId="0" applyFont="1" applyBorder="1" applyAlignment="1" applyProtection="1">
      <alignment horizontal="center" vertical="center" wrapText="1"/>
      <protection locked="0"/>
    </xf>
    <xf numFmtId="14" fontId="10" fillId="0" borderId="13" xfId="0" applyNumberFormat="1" applyFont="1" applyBorder="1" applyAlignment="1" applyProtection="1">
      <alignment horizontal="center" vertical="center" wrapText="1"/>
      <protection locked="0"/>
    </xf>
    <xf numFmtId="164" fontId="10" fillId="0" borderId="3" xfId="0" applyFont="1" applyBorder="1" applyAlignment="1">
      <alignment horizontal="center" vertical="center" wrapText="1"/>
    </xf>
    <xf numFmtId="0" fontId="10" fillId="0" borderId="3" xfId="0" applyNumberFormat="1" applyFont="1" applyBorder="1" applyAlignment="1">
      <alignment horizontal="center" vertical="center" wrapText="1"/>
    </xf>
    <xf numFmtId="9" fontId="8" fillId="0" borderId="3" xfId="0" applyNumberFormat="1" applyFont="1" applyBorder="1" applyAlignment="1" applyProtection="1">
      <alignment horizontal="center" vertical="center" wrapText="1" shrinkToFit="1"/>
      <protection locked="0"/>
    </xf>
    <xf numFmtId="164" fontId="8" fillId="0" borderId="3" xfId="0" applyFont="1" applyBorder="1" applyAlignment="1" applyProtection="1">
      <alignment horizontal="center" vertical="center" wrapText="1" shrinkToFit="1"/>
      <protection locked="0"/>
    </xf>
    <xf numFmtId="164" fontId="8" fillId="0" borderId="12" xfId="0" applyFont="1" applyBorder="1" applyAlignment="1" applyProtection="1">
      <alignment horizontal="center" vertical="center" wrapText="1" shrinkToFit="1"/>
      <protection locked="0"/>
    </xf>
    <xf numFmtId="9" fontId="8" fillId="0" borderId="29" xfId="2" applyFont="1" applyFill="1" applyBorder="1" applyAlignment="1" applyProtection="1">
      <alignment horizontal="center" vertical="center" wrapText="1" shrinkToFit="1"/>
      <protection locked="0"/>
    </xf>
    <xf numFmtId="164" fontId="10" fillId="0" borderId="10" xfId="0" applyFont="1" applyBorder="1" applyAlignment="1" applyProtection="1">
      <alignment horizontal="center" vertical="center" wrapText="1"/>
      <protection locked="0"/>
    </xf>
    <xf numFmtId="14" fontId="10" fillId="0" borderId="10" xfId="0" applyNumberFormat="1" applyFont="1" applyBorder="1" applyAlignment="1" applyProtection="1">
      <alignment horizontal="center" vertical="center" wrapText="1"/>
      <protection locked="0"/>
    </xf>
    <xf numFmtId="164" fontId="10" fillId="0" borderId="10"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21" fillId="0" borderId="10" xfId="0" applyNumberFormat="1" applyFont="1" applyBorder="1" applyAlignment="1">
      <alignment horizontal="center" vertical="center" wrapText="1"/>
    </xf>
    <xf numFmtId="9" fontId="8" fillId="0" borderId="10" xfId="0" applyNumberFormat="1" applyFont="1" applyBorder="1" applyAlignment="1" applyProtection="1">
      <alignment horizontal="center" vertical="center" wrapText="1" shrinkToFit="1"/>
      <protection locked="0"/>
    </xf>
    <xf numFmtId="164" fontId="8" fillId="0" borderId="10" xfId="0" applyFont="1" applyBorder="1" applyAlignment="1" applyProtection="1">
      <alignment horizontal="center" vertical="center" wrapText="1" shrinkToFit="1"/>
      <protection locked="0"/>
    </xf>
    <xf numFmtId="164" fontId="8" fillId="0" borderId="8" xfId="0" applyFont="1" applyBorder="1" applyAlignment="1" applyProtection="1">
      <alignment horizontal="center" vertical="center" wrapText="1" shrinkToFit="1"/>
      <protection locked="0"/>
    </xf>
    <xf numFmtId="164" fontId="10" fillId="11" borderId="17" xfId="0" applyFont="1" applyFill="1" applyBorder="1" applyAlignment="1" applyProtection="1">
      <alignment horizontal="center" vertical="center" wrapText="1"/>
      <protection locked="0"/>
    </xf>
    <xf numFmtId="164" fontId="10" fillId="0" borderId="9" xfId="0" applyFont="1" applyBorder="1" applyAlignment="1" applyProtection="1">
      <alignment horizontal="center" vertical="center" wrapText="1"/>
      <protection locked="0"/>
    </xf>
    <xf numFmtId="14" fontId="10" fillId="0" borderId="9" xfId="0" applyNumberFormat="1" applyFont="1" applyBorder="1" applyAlignment="1" applyProtection="1">
      <alignment horizontal="center" vertical="center" wrapText="1"/>
      <protection locked="0"/>
    </xf>
    <xf numFmtId="164" fontId="10" fillId="11" borderId="10" xfId="0" applyFont="1" applyFill="1" applyBorder="1" applyAlignment="1">
      <alignment horizontal="center" vertical="center" wrapText="1"/>
    </xf>
    <xf numFmtId="0" fontId="10" fillId="11" borderId="10" xfId="0" applyNumberFormat="1" applyFont="1" applyFill="1" applyBorder="1" applyAlignment="1" applyProtection="1">
      <alignment horizontal="center" vertical="center" wrapText="1"/>
      <protection locked="0"/>
    </xf>
    <xf numFmtId="9" fontId="8" fillId="11" borderId="10" xfId="0" applyNumberFormat="1" applyFont="1" applyFill="1" applyBorder="1" applyAlignment="1" applyProtection="1">
      <alignment horizontal="center" vertical="center" wrapText="1" shrinkToFit="1"/>
      <protection locked="0"/>
    </xf>
    <xf numFmtId="164" fontId="8" fillId="11" borderId="10" xfId="0" applyFont="1" applyFill="1" applyBorder="1" applyAlignment="1" applyProtection="1">
      <alignment horizontal="center" vertical="center" wrapText="1" shrinkToFit="1"/>
      <protection locked="0"/>
    </xf>
    <xf numFmtId="164" fontId="8" fillId="11" borderId="8" xfId="0" applyFont="1" applyFill="1" applyBorder="1" applyAlignment="1" applyProtection="1">
      <alignment horizontal="center" vertical="center" wrapText="1" shrinkToFit="1"/>
      <protection locked="0"/>
    </xf>
    <xf numFmtId="164" fontId="10" fillId="11" borderId="13" xfId="0" applyFont="1" applyFill="1" applyBorder="1" applyAlignment="1" applyProtection="1">
      <alignment horizontal="center" vertical="center" wrapText="1"/>
      <protection locked="0"/>
    </xf>
    <xf numFmtId="164" fontId="10" fillId="0" borderId="6" xfId="0" applyFont="1" applyBorder="1" applyAlignment="1" applyProtection="1">
      <alignment horizontal="center" vertical="center" wrapText="1"/>
      <protection locked="0"/>
    </xf>
    <xf numFmtId="0" fontId="10" fillId="11" borderId="10" xfId="0" applyNumberFormat="1" applyFont="1" applyFill="1" applyBorder="1" applyAlignment="1">
      <alignment horizontal="center" vertical="center" wrapText="1"/>
    </xf>
    <xf numFmtId="0" fontId="21" fillId="11" borderId="10" xfId="0" applyNumberFormat="1" applyFont="1" applyFill="1" applyBorder="1" applyAlignment="1">
      <alignment horizontal="center" vertical="center" wrapText="1"/>
    </xf>
    <xf numFmtId="164" fontId="10" fillId="11" borderId="6" xfId="0" applyFont="1" applyFill="1" applyBorder="1" applyAlignment="1" applyProtection="1">
      <alignment horizontal="center" vertical="center" wrapText="1"/>
      <protection locked="0"/>
    </xf>
    <xf numFmtId="14" fontId="10" fillId="0" borderId="6" xfId="0" applyNumberFormat="1" applyFont="1" applyBorder="1" applyAlignment="1" applyProtection="1">
      <alignment horizontal="center" vertical="center" wrapText="1"/>
      <protection locked="0"/>
    </xf>
    <xf numFmtId="164" fontId="10" fillId="11" borderId="51" xfId="0" applyFont="1" applyFill="1" applyBorder="1" applyAlignment="1" applyProtection="1">
      <alignment horizontal="center" vertical="center" wrapText="1"/>
      <protection locked="0"/>
    </xf>
    <xf numFmtId="14" fontId="10" fillId="0" borderId="50" xfId="0" applyNumberFormat="1" applyFont="1" applyBorder="1" applyAlignment="1" applyProtection="1">
      <alignment horizontal="center" vertical="center" wrapText="1"/>
      <protection locked="0"/>
    </xf>
    <xf numFmtId="164" fontId="10" fillId="11" borderId="15" xfId="0" applyFont="1" applyFill="1" applyBorder="1" applyAlignment="1" applyProtection="1">
      <alignment horizontal="left" vertical="center" wrapText="1"/>
      <protection locked="0"/>
    </xf>
    <xf numFmtId="164" fontId="10" fillId="11" borderId="16" xfId="0" applyFont="1" applyFill="1" applyBorder="1" applyAlignment="1">
      <alignment horizontal="center" vertical="center" wrapText="1"/>
    </xf>
    <xf numFmtId="164" fontId="10" fillId="11" borderId="12" xfId="0" applyFont="1" applyFill="1" applyBorder="1" applyAlignment="1">
      <alignment horizontal="center" vertical="center" wrapText="1"/>
    </xf>
    <xf numFmtId="0" fontId="10" fillId="11" borderId="12" xfId="0" applyNumberFormat="1" applyFont="1" applyFill="1" applyBorder="1" applyAlignment="1">
      <alignment horizontal="center" vertical="center" wrapText="1"/>
    </xf>
    <xf numFmtId="0" fontId="21" fillId="11" borderId="12" xfId="0" applyNumberFormat="1" applyFont="1" applyFill="1" applyBorder="1" applyAlignment="1">
      <alignment horizontal="center" vertical="center" wrapText="1"/>
    </xf>
    <xf numFmtId="0" fontId="10" fillId="11" borderId="12" xfId="0" applyNumberFormat="1" applyFont="1" applyFill="1" applyBorder="1" applyAlignment="1" applyProtection="1">
      <alignment horizontal="center" vertical="center" wrapText="1"/>
      <protection locked="0"/>
    </xf>
    <xf numFmtId="9" fontId="8" fillId="11" borderId="12" xfId="0" applyNumberFormat="1" applyFont="1" applyFill="1" applyBorder="1" applyAlignment="1" applyProtection="1">
      <alignment horizontal="center" vertical="center" wrapText="1" shrinkToFit="1"/>
      <protection locked="0"/>
    </xf>
    <xf numFmtId="164" fontId="8" fillId="11" borderId="12" xfId="0" applyFont="1" applyFill="1" applyBorder="1" applyAlignment="1" applyProtection="1">
      <alignment horizontal="center" vertical="center" wrapText="1" shrinkToFit="1"/>
      <protection locked="0"/>
    </xf>
    <xf numFmtId="9" fontId="8" fillId="0" borderId="35" xfId="2" applyFont="1" applyFill="1" applyBorder="1" applyAlignment="1" applyProtection="1">
      <alignment horizontal="center" vertical="center" wrapText="1" shrinkToFit="1"/>
      <protection locked="0"/>
    </xf>
    <xf numFmtId="164" fontId="10" fillId="0" borderId="3" xfId="0"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0" fontId="21" fillId="0" borderId="3" xfId="0" applyNumberFormat="1" applyFont="1" applyBorder="1" applyAlignment="1">
      <alignment horizontal="center" vertical="center" wrapText="1"/>
    </xf>
    <xf numFmtId="164" fontId="10" fillId="11" borderId="10" xfId="0" applyFont="1" applyFill="1" applyBorder="1" applyAlignment="1" applyProtection="1">
      <alignment horizontal="center" vertical="center" wrapText="1"/>
      <protection locked="0"/>
    </xf>
    <xf numFmtId="0" fontId="10" fillId="0" borderId="8" xfId="0" applyNumberFormat="1" applyFont="1" applyBorder="1" applyAlignment="1">
      <alignment horizontal="center" vertical="center" wrapText="1"/>
    </xf>
    <xf numFmtId="0" fontId="10" fillId="0" borderId="9" xfId="0" applyNumberFormat="1" applyFont="1" applyBorder="1" applyAlignment="1">
      <alignment horizontal="center" vertical="center" wrapText="1"/>
    </xf>
    <xf numFmtId="9" fontId="8" fillId="0" borderId="29" xfId="2" applyFont="1" applyBorder="1" applyAlignment="1" applyProtection="1">
      <alignment horizontal="center" vertical="center" wrapText="1" shrinkToFit="1"/>
      <protection locked="0"/>
    </xf>
    <xf numFmtId="14" fontId="10" fillId="11" borderId="9" xfId="0" applyNumberFormat="1" applyFont="1" applyFill="1" applyBorder="1" applyAlignment="1" applyProtection="1">
      <alignment horizontal="center" vertical="center" wrapText="1"/>
      <protection locked="0"/>
    </xf>
    <xf numFmtId="9" fontId="8" fillId="0" borderId="25" xfId="2" applyFont="1" applyFill="1" applyBorder="1" applyAlignment="1" applyProtection="1">
      <alignment horizontal="center" vertical="center" wrapText="1" shrinkToFit="1"/>
      <protection locked="0"/>
    </xf>
    <xf numFmtId="9" fontId="8" fillId="0" borderId="21" xfId="2" applyFont="1" applyFill="1" applyBorder="1" applyAlignment="1" applyProtection="1">
      <alignment horizontal="center" vertical="center" wrapText="1" shrinkToFit="1"/>
      <protection locked="0"/>
    </xf>
    <xf numFmtId="9" fontId="8" fillId="0" borderId="2" xfId="0" applyNumberFormat="1" applyFont="1" applyBorder="1" applyAlignment="1" applyProtection="1">
      <alignment horizontal="center" vertical="center" wrapText="1" shrinkToFit="1"/>
      <protection locked="0"/>
    </xf>
    <xf numFmtId="164" fontId="8" fillId="0" borderId="2" xfId="0" applyFont="1" applyBorder="1" applyAlignment="1" applyProtection="1">
      <alignment horizontal="center" vertical="center" wrapText="1" shrinkToFit="1"/>
      <protection locked="0"/>
    </xf>
    <xf numFmtId="164" fontId="8" fillId="0" borderId="23" xfId="0" applyFont="1" applyBorder="1" applyAlignment="1" applyProtection="1">
      <alignment horizontal="center" vertical="center" wrapText="1" shrinkToFit="1"/>
      <protection locked="0"/>
    </xf>
    <xf numFmtId="0" fontId="24" fillId="0" borderId="10" xfId="0" applyNumberFormat="1" applyFont="1" applyBorder="1" applyAlignment="1">
      <alignment horizontal="center" vertical="center" wrapText="1"/>
    </xf>
    <xf numFmtId="9" fontId="8" fillId="0" borderId="32" xfId="2" applyFont="1" applyFill="1" applyBorder="1" applyAlignment="1" applyProtection="1">
      <alignment horizontal="center" vertical="center" wrapText="1" shrinkToFit="1"/>
      <protection locked="0"/>
    </xf>
    <xf numFmtId="9" fontId="10" fillId="11" borderId="32" xfId="2" applyFont="1" applyFill="1" applyBorder="1" applyAlignment="1" applyProtection="1">
      <alignment horizontal="center" vertical="center" wrapText="1" shrinkToFit="1"/>
      <protection locked="0"/>
    </xf>
    <xf numFmtId="14" fontId="10" fillId="0" borderId="2" xfId="0" applyNumberFormat="1" applyFont="1" applyBorder="1" applyAlignment="1" applyProtection="1">
      <alignment horizontal="center" vertical="center" wrapText="1"/>
      <protection locked="0"/>
    </xf>
    <xf numFmtId="164" fontId="10" fillId="0" borderId="8" xfId="0" applyFont="1" applyBorder="1" applyAlignment="1" applyProtection="1">
      <alignment horizontal="center" vertical="center" wrapText="1"/>
      <protection locked="0"/>
    </xf>
    <xf numFmtId="164" fontId="10" fillId="0" borderId="6" xfId="0" applyFont="1" applyBorder="1" applyAlignment="1">
      <alignment horizontal="center" vertical="center" wrapText="1"/>
    </xf>
    <xf numFmtId="164" fontId="10" fillId="0" borderId="2" xfId="0" applyFont="1" applyBorder="1" applyAlignment="1">
      <alignment horizontal="center" vertical="center" wrapText="1"/>
    </xf>
    <xf numFmtId="0" fontId="10" fillId="0" borderId="2" xfId="0" applyNumberFormat="1" applyFont="1" applyBorder="1" applyAlignment="1" applyProtection="1">
      <alignment horizontal="center" vertical="center" wrapText="1"/>
      <protection locked="0"/>
    </xf>
    <xf numFmtId="164" fontId="10" fillId="0" borderId="27" xfId="0" applyFont="1" applyBorder="1" applyAlignment="1">
      <alignment horizontal="center" vertical="center" wrapText="1"/>
    </xf>
    <xf numFmtId="164" fontId="8" fillId="0" borderId="48" xfId="0" applyFont="1" applyBorder="1" applyAlignment="1" applyProtection="1">
      <alignment horizontal="center" vertical="center" wrapText="1" shrinkToFit="1"/>
      <protection locked="0"/>
    </xf>
    <xf numFmtId="164" fontId="10" fillId="0" borderId="2" xfId="0" applyFont="1" applyBorder="1" applyAlignment="1" applyProtection="1">
      <alignment horizontal="center" vertical="center" wrapText="1"/>
      <protection locked="0"/>
    </xf>
    <xf numFmtId="164" fontId="10" fillId="0" borderId="23" xfId="0" applyFont="1" applyBorder="1" applyAlignment="1" applyProtection="1">
      <alignment horizontal="center" vertical="center" wrapText="1"/>
      <protection locked="0"/>
    </xf>
    <xf numFmtId="164" fontId="10" fillId="0" borderId="51" xfId="0" applyFont="1" applyBorder="1" applyAlignment="1">
      <alignment horizontal="center" vertical="center" wrapText="1"/>
    </xf>
    <xf numFmtId="164" fontId="10" fillId="0" borderId="50" xfId="0" applyFont="1" applyBorder="1" applyAlignment="1">
      <alignment horizontal="center" vertical="center" wrapText="1"/>
    </xf>
    <xf numFmtId="0" fontId="10" fillId="0" borderId="50" xfId="0" applyNumberFormat="1" applyFont="1" applyBorder="1" applyAlignment="1" applyProtection="1">
      <alignment horizontal="center" vertical="center" wrapText="1"/>
      <protection locked="0"/>
    </xf>
    <xf numFmtId="164" fontId="8" fillId="0" borderId="50" xfId="0" applyFont="1" applyBorder="1" applyAlignment="1" applyProtection="1">
      <alignment horizontal="center" vertical="center" wrapText="1" shrinkToFit="1"/>
      <protection locked="0"/>
    </xf>
    <xf numFmtId="9" fontId="8" fillId="0" borderId="50" xfId="0" applyNumberFormat="1" applyFont="1" applyBorder="1" applyAlignment="1" applyProtection="1">
      <alignment horizontal="center" vertical="center" wrapText="1" shrinkToFit="1"/>
      <protection locked="0"/>
    </xf>
    <xf numFmtId="164" fontId="8" fillId="0" borderId="52" xfId="0" applyFont="1" applyBorder="1" applyAlignment="1" applyProtection="1">
      <alignment horizontal="center" vertical="center" wrapText="1" shrinkToFit="1"/>
      <protection locked="0"/>
    </xf>
    <xf numFmtId="164" fontId="10" fillId="0" borderId="23" xfId="0" applyFont="1" applyBorder="1" applyAlignment="1">
      <alignment horizontal="left" vertical="center" wrapText="1" indent="3"/>
    </xf>
    <xf numFmtId="164" fontId="10" fillId="0" borderId="14" xfId="0" applyFont="1" applyBorder="1" applyAlignment="1">
      <alignment horizontal="left" vertical="center" wrapText="1" indent="3"/>
    </xf>
    <xf numFmtId="164" fontId="10" fillId="0" borderId="52" xfId="0" applyFont="1" applyBorder="1" applyAlignment="1" applyProtection="1">
      <alignment horizontal="center" vertical="center" wrapText="1"/>
      <protection locked="0"/>
    </xf>
    <xf numFmtId="9" fontId="10" fillId="11" borderId="81" xfId="2" applyFont="1" applyFill="1" applyBorder="1" applyAlignment="1" applyProtection="1">
      <alignment horizontal="center" vertical="center" wrapText="1" shrinkToFit="1"/>
      <protection locked="0"/>
    </xf>
    <xf numFmtId="164" fontId="10" fillId="0" borderId="8" xfId="0" applyFont="1" applyBorder="1" applyAlignment="1">
      <alignment horizontal="left" vertical="center" indent="3"/>
    </xf>
    <xf numFmtId="164" fontId="10" fillId="0" borderId="23" xfId="0" applyFont="1" applyBorder="1" applyAlignment="1">
      <alignment horizontal="left" vertical="center" indent="3"/>
    </xf>
    <xf numFmtId="164" fontId="10" fillId="0" borderId="6" xfId="0" applyFont="1" applyBorder="1" applyAlignment="1">
      <alignment horizontal="left" vertical="center" wrapText="1" indent="1"/>
    </xf>
    <xf numFmtId="9" fontId="10" fillId="11" borderId="29" xfId="2" applyFont="1" applyFill="1" applyBorder="1" applyAlignment="1" applyProtection="1">
      <alignment horizontal="center" vertical="center" wrapText="1" shrinkToFit="1"/>
      <protection locked="0"/>
    </xf>
    <xf numFmtId="49" fontId="24" fillId="11" borderId="15" xfId="0" applyNumberFormat="1" applyFont="1" applyFill="1" applyBorder="1" applyAlignment="1">
      <alignment horizontal="center" vertical="center" wrapText="1"/>
    </xf>
    <xf numFmtId="9" fontId="32" fillId="11" borderId="35" xfId="2" applyFont="1" applyFill="1" applyBorder="1" applyAlignment="1" applyProtection="1">
      <alignment horizontal="center" vertical="center" wrapText="1" shrinkToFit="1"/>
      <protection locked="0"/>
    </xf>
    <xf numFmtId="164" fontId="34" fillId="0" borderId="0" xfId="0" applyFont="1" applyProtection="1">
      <protection locked="0"/>
    </xf>
    <xf numFmtId="1" fontId="33" fillId="0" borderId="43" xfId="0" applyNumberFormat="1" applyFont="1" applyBorder="1" applyAlignment="1" applyProtection="1">
      <alignment horizontal="center" vertical="center" wrapText="1"/>
      <protection locked="0"/>
    </xf>
    <xf numFmtId="164" fontId="32" fillId="0" borderId="3" xfId="0" applyFont="1" applyBorder="1" applyAlignment="1" applyProtection="1">
      <alignment horizontal="center" vertical="center" wrapText="1"/>
      <protection locked="0"/>
    </xf>
    <xf numFmtId="14" fontId="32" fillId="0" borderId="3" xfId="0" applyNumberFormat="1" applyFont="1" applyBorder="1" applyAlignment="1" applyProtection="1">
      <alignment horizontal="center" vertical="center" wrapText="1"/>
      <protection locked="0"/>
    </xf>
    <xf numFmtId="164" fontId="32" fillId="0" borderId="3" xfId="0" applyFont="1" applyBorder="1" applyAlignment="1">
      <alignment horizontal="center" vertical="center" wrapText="1"/>
    </xf>
    <xf numFmtId="0" fontId="32" fillId="0" borderId="3" xfId="0" applyNumberFormat="1" applyFont="1" applyBorder="1" applyAlignment="1" applyProtection="1">
      <alignment horizontal="center" vertical="center" wrapText="1"/>
      <protection locked="0"/>
    </xf>
    <xf numFmtId="164" fontId="33" fillId="0" borderId="3" xfId="0" applyFont="1" applyBorder="1" applyAlignment="1" applyProtection="1">
      <alignment horizontal="center" vertical="center" wrapText="1" shrinkToFit="1"/>
      <protection locked="0"/>
    </xf>
    <xf numFmtId="9" fontId="33" fillId="0" borderId="3" xfId="0" applyNumberFormat="1" applyFont="1" applyBorder="1" applyAlignment="1" applyProtection="1">
      <alignment horizontal="center" vertical="center" wrapText="1" shrinkToFit="1"/>
      <protection locked="0"/>
    </xf>
    <xf numFmtId="164" fontId="33" fillId="0" borderId="12" xfId="0" applyFont="1" applyBorder="1" applyAlignment="1" applyProtection="1">
      <alignment horizontal="center" vertical="center" wrapText="1" shrinkToFit="1"/>
      <protection locked="0"/>
    </xf>
    <xf numFmtId="9" fontId="32" fillId="11" borderId="29" xfId="2" applyFont="1" applyFill="1" applyBorder="1" applyAlignment="1" applyProtection="1">
      <alignment horizontal="center" vertical="center" wrapText="1" shrinkToFit="1"/>
      <protection locked="0"/>
    </xf>
    <xf numFmtId="1" fontId="33" fillId="0" borderId="33" xfId="0" applyNumberFormat="1" applyFont="1" applyBorder="1" applyAlignment="1" applyProtection="1">
      <alignment horizontal="center" vertical="center" wrapText="1"/>
      <protection locked="0"/>
    </xf>
    <xf numFmtId="164" fontId="32" fillId="0" borderId="9" xfId="0" applyFont="1" applyBorder="1" applyAlignment="1" applyProtection="1">
      <alignment horizontal="center" vertical="center" wrapText="1"/>
      <protection locked="0"/>
    </xf>
    <xf numFmtId="164" fontId="32" fillId="0" borderId="10" xfId="0" applyFont="1" applyBorder="1" applyAlignment="1" applyProtection="1">
      <alignment horizontal="center" vertical="center" wrapText="1"/>
      <protection locked="0"/>
    </xf>
    <xf numFmtId="14" fontId="32" fillId="0" borderId="10" xfId="0" applyNumberFormat="1" applyFont="1" applyBorder="1" applyAlignment="1" applyProtection="1">
      <alignment horizontal="center" vertical="center" wrapText="1"/>
      <protection locked="0"/>
    </xf>
    <xf numFmtId="164" fontId="32" fillId="0" borderId="10" xfId="0" applyFont="1" applyBorder="1" applyAlignment="1">
      <alignment horizontal="center" vertical="center" wrapText="1"/>
    </xf>
    <xf numFmtId="0" fontId="32" fillId="0" borderId="10" xfId="0" applyNumberFormat="1" applyFont="1" applyBorder="1" applyAlignment="1" applyProtection="1">
      <alignment horizontal="center" vertical="center" wrapText="1"/>
      <protection locked="0"/>
    </xf>
    <xf numFmtId="164" fontId="33" fillId="0" borderId="10" xfId="0" applyFont="1" applyBorder="1" applyAlignment="1" applyProtection="1">
      <alignment horizontal="center" vertical="center" wrapText="1" shrinkToFit="1"/>
      <protection locked="0"/>
    </xf>
    <xf numFmtId="9" fontId="33" fillId="0" borderId="10" xfId="0" applyNumberFormat="1" applyFont="1" applyBorder="1" applyAlignment="1" applyProtection="1">
      <alignment horizontal="center" vertical="center" wrapText="1" shrinkToFit="1"/>
      <protection locked="0"/>
    </xf>
    <xf numFmtId="164" fontId="33" fillId="0" borderId="8" xfId="0" applyFont="1" applyBorder="1" applyAlignment="1" applyProtection="1">
      <alignment horizontal="center" vertical="center" wrapText="1" shrinkToFit="1"/>
      <protection locked="0"/>
    </xf>
    <xf numFmtId="1" fontId="33" fillId="0" borderId="44" xfId="0" applyNumberFormat="1" applyFont="1" applyBorder="1" applyAlignment="1" applyProtection="1">
      <alignment horizontal="center" vertical="center" wrapText="1"/>
      <protection locked="0"/>
    </xf>
    <xf numFmtId="164" fontId="31" fillId="11" borderId="48" xfId="0" applyFont="1" applyFill="1" applyBorder="1" applyAlignment="1">
      <alignment horizontal="left" vertical="center" wrapText="1" indent="2"/>
    </xf>
    <xf numFmtId="1" fontId="8" fillId="2" borderId="19" xfId="0" applyNumberFormat="1" applyFont="1" applyFill="1" applyBorder="1" applyAlignment="1">
      <alignment horizontal="center" vertical="center"/>
    </xf>
    <xf numFmtId="1" fontId="8" fillId="2" borderId="65" xfId="0" applyNumberFormat="1" applyFont="1" applyFill="1" applyBorder="1" applyAlignment="1">
      <alignment horizontal="center" vertical="center"/>
    </xf>
    <xf numFmtId="164" fontId="10" fillId="0" borderId="6" xfId="0" applyFont="1" applyBorder="1" applyAlignment="1" applyProtection="1">
      <alignment vertical="center"/>
      <protection locked="0"/>
    </xf>
    <xf numFmtId="164" fontId="10" fillId="2" borderId="2" xfId="0" applyFont="1" applyFill="1" applyBorder="1" applyAlignment="1" applyProtection="1">
      <alignment horizontal="center"/>
      <protection locked="0"/>
    </xf>
    <xf numFmtId="164" fontId="10" fillId="2" borderId="4" xfId="0" applyFont="1" applyFill="1" applyBorder="1" applyAlignment="1" applyProtection="1">
      <alignment horizontal="center"/>
      <protection locked="0"/>
    </xf>
    <xf numFmtId="164" fontId="8" fillId="2" borderId="3" xfId="0" applyFont="1" applyFill="1" applyBorder="1" applyAlignment="1" applyProtection="1">
      <alignment horizontal="center" vertical="center"/>
      <protection locked="0"/>
    </xf>
    <xf numFmtId="164" fontId="2" fillId="2" borderId="22" xfId="0" applyFont="1" applyFill="1" applyBorder="1" applyAlignment="1">
      <alignment horizontal="left" vertical="center"/>
    </xf>
    <xf numFmtId="164" fontId="10" fillId="0" borderId="0" xfId="0" applyFont="1" applyAlignment="1" applyProtection="1">
      <alignment horizontal="center" textRotation="90" wrapText="1"/>
      <protection locked="0"/>
    </xf>
    <xf numFmtId="164" fontId="10" fillId="0" borderId="37" xfId="0" applyFont="1" applyBorder="1" applyAlignment="1" applyProtection="1">
      <alignment vertical="center"/>
      <protection locked="0"/>
    </xf>
    <xf numFmtId="164" fontId="10" fillId="0" borderId="89" xfId="0" applyFont="1" applyBorder="1" applyAlignment="1" applyProtection="1">
      <alignment horizontal="center" vertical="center"/>
      <protection locked="0"/>
    </xf>
    <xf numFmtId="164" fontId="10" fillId="0" borderId="49" xfId="0" applyFont="1" applyBorder="1" applyAlignment="1" applyProtection="1">
      <alignment horizontal="center" textRotation="90" wrapText="1"/>
      <protection locked="0"/>
    </xf>
    <xf numFmtId="49" fontId="8" fillId="0" borderId="69" xfId="0" applyNumberFormat="1" applyFont="1" applyBorder="1" applyAlignment="1">
      <alignment horizontal="center" vertical="center"/>
    </xf>
    <xf numFmtId="1" fontId="18" fillId="13" borderId="95" xfId="0" applyNumberFormat="1" applyFont="1" applyFill="1" applyBorder="1" applyAlignment="1">
      <alignment horizontal="center" vertical="center"/>
    </xf>
    <xf numFmtId="164" fontId="18" fillId="13" borderId="99" xfId="0" applyFont="1" applyFill="1" applyBorder="1" applyAlignment="1">
      <alignment vertical="center" wrapText="1"/>
    </xf>
    <xf numFmtId="164" fontId="8" fillId="12" borderId="33" xfId="0" applyFont="1" applyFill="1" applyBorder="1" applyAlignment="1">
      <alignment vertical="center" wrapText="1"/>
    </xf>
    <xf numFmtId="164" fontId="18" fillId="13" borderId="102" xfId="0" applyFont="1" applyFill="1" applyBorder="1" applyAlignment="1">
      <alignment vertical="center" wrapText="1"/>
    </xf>
    <xf numFmtId="164" fontId="8" fillId="12" borderId="104" xfId="0" applyFont="1" applyFill="1" applyBorder="1" applyAlignment="1">
      <alignment vertical="center" wrapText="1"/>
    </xf>
    <xf numFmtId="164" fontId="8" fillId="12" borderId="42" xfId="0" applyFont="1" applyFill="1" applyBorder="1" applyAlignment="1">
      <alignment vertical="center" wrapText="1"/>
    </xf>
    <xf numFmtId="164" fontId="8" fillId="12" borderId="16" xfId="0" applyFont="1" applyFill="1" applyBorder="1" applyAlignment="1">
      <alignment vertical="center" wrapText="1"/>
    </xf>
    <xf numFmtId="164" fontId="8" fillId="12" borderId="105" xfId="0" applyFont="1" applyFill="1" applyBorder="1" applyAlignment="1">
      <alignment vertical="center" wrapText="1"/>
    </xf>
    <xf numFmtId="164" fontId="8" fillId="12" borderId="24" xfId="0" applyFont="1" applyFill="1" applyBorder="1" applyAlignment="1">
      <alignment vertical="center" wrapText="1"/>
    </xf>
    <xf numFmtId="164" fontId="8" fillId="12" borderId="65" xfId="0" applyFont="1" applyFill="1" applyBorder="1" applyAlignment="1">
      <alignment vertical="center" wrapText="1"/>
    </xf>
    <xf numFmtId="164" fontId="8" fillId="12" borderId="0" xfId="0" applyFont="1" applyFill="1" applyAlignment="1">
      <alignment vertical="center" wrapText="1"/>
    </xf>
    <xf numFmtId="164" fontId="8" fillId="12" borderId="37" xfId="0" applyFont="1" applyFill="1" applyBorder="1" applyAlignment="1">
      <alignment vertical="center" wrapText="1"/>
    </xf>
    <xf numFmtId="0" fontId="10" fillId="0" borderId="2"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49" fontId="8" fillId="0" borderId="38" xfId="0" applyNumberFormat="1" applyFont="1" applyBorder="1" applyAlignment="1">
      <alignment horizontal="center" vertical="center"/>
    </xf>
    <xf numFmtId="164" fontId="10" fillId="11" borderId="106" xfId="0" applyFont="1" applyFill="1" applyBorder="1" applyAlignment="1">
      <alignment horizontal="center" vertical="center" wrapText="1"/>
    </xf>
    <xf numFmtId="0" fontId="10" fillId="11" borderId="106" xfId="0" applyNumberFormat="1" applyFont="1" applyFill="1" applyBorder="1" applyAlignment="1" applyProtection="1">
      <alignment horizontal="center" vertical="center" wrapText="1"/>
      <protection locked="0"/>
    </xf>
    <xf numFmtId="0" fontId="10" fillId="11" borderId="106" xfId="0" applyNumberFormat="1" applyFont="1" applyFill="1" applyBorder="1" applyAlignment="1">
      <alignment horizontal="center" vertical="center" wrapText="1"/>
    </xf>
    <xf numFmtId="0" fontId="21" fillId="11" borderId="106" xfId="0" applyNumberFormat="1" applyFont="1" applyFill="1" applyBorder="1" applyAlignment="1">
      <alignment horizontal="center" vertical="center" wrapText="1"/>
    </xf>
    <xf numFmtId="49" fontId="5" fillId="0" borderId="0" xfId="0" applyNumberFormat="1" applyFont="1" applyAlignment="1" applyProtection="1">
      <alignment horizontal="center" wrapText="1"/>
      <protection locked="0"/>
    </xf>
    <xf numFmtId="164" fontId="42" fillId="11" borderId="106" xfId="0" applyFont="1" applyFill="1" applyBorder="1" applyAlignment="1" applyProtection="1">
      <alignment horizontal="center" vertical="center" wrapText="1"/>
      <protection locked="0"/>
    </xf>
    <xf numFmtId="164" fontId="42" fillId="0" borderId="106" xfId="0" applyFont="1" applyBorder="1" applyAlignment="1" applyProtection="1">
      <alignment horizontal="center" vertical="center" wrapText="1"/>
      <protection locked="0"/>
    </xf>
    <xf numFmtId="164" fontId="43" fillId="11" borderId="106" xfId="0" applyFont="1" applyFill="1" applyBorder="1" applyAlignment="1" applyProtection="1">
      <alignment horizontal="center" vertical="center" wrapText="1"/>
      <protection locked="0"/>
    </xf>
    <xf numFmtId="164" fontId="43" fillId="0" borderId="106" xfId="0" applyFont="1" applyBorder="1" applyAlignment="1" applyProtection="1">
      <alignment horizontal="center" vertical="center" wrapText="1"/>
      <protection locked="0"/>
    </xf>
    <xf numFmtId="164" fontId="44" fillId="0" borderId="106" xfId="0" applyFont="1" applyBorder="1" applyAlignment="1" applyProtection="1">
      <alignment horizontal="center" vertical="center" wrapText="1"/>
      <protection locked="0"/>
    </xf>
    <xf numFmtId="14" fontId="42" fillId="0" borderId="106" xfId="0" applyNumberFormat="1" applyFont="1" applyBorder="1" applyAlignment="1" applyProtection="1">
      <alignment horizontal="center" vertical="center" wrapText="1"/>
      <protection locked="0"/>
    </xf>
    <xf numFmtId="164" fontId="45" fillId="0" borderId="106" xfId="0" applyFont="1" applyBorder="1" applyAlignment="1">
      <alignment horizontal="center" vertical="center" wrapText="1"/>
    </xf>
    <xf numFmtId="164" fontId="46" fillId="0" borderId="106" xfId="0" applyFont="1" applyBorder="1" applyAlignment="1">
      <alignment horizontal="center" vertical="center" wrapText="1"/>
    </xf>
    <xf numFmtId="0" fontId="45" fillId="11" borderId="106" xfId="0" applyNumberFormat="1" applyFont="1" applyFill="1" applyBorder="1" applyAlignment="1">
      <alignment horizontal="center" vertical="center" wrapText="1"/>
    </xf>
    <xf numFmtId="164" fontId="45" fillId="11" borderId="106" xfId="0" applyFont="1" applyFill="1" applyBorder="1" applyAlignment="1">
      <alignment horizontal="center" vertical="center" wrapText="1"/>
    </xf>
    <xf numFmtId="164" fontId="46" fillId="11" borderId="106" xfId="0" applyFont="1" applyFill="1" applyBorder="1" applyAlignment="1">
      <alignment horizontal="center" vertical="center" wrapText="1"/>
    </xf>
    <xf numFmtId="0" fontId="46" fillId="11" borderId="106" xfId="0" applyNumberFormat="1" applyFont="1" applyFill="1" applyBorder="1" applyAlignment="1">
      <alignment horizontal="center" vertical="center" wrapText="1"/>
    </xf>
    <xf numFmtId="0" fontId="47" fillId="11" borderId="106" xfId="0" applyNumberFormat="1" applyFont="1" applyFill="1" applyBorder="1" applyAlignment="1">
      <alignment horizontal="center" vertical="center" wrapText="1"/>
    </xf>
    <xf numFmtId="0" fontId="48" fillId="11" borderId="106" xfId="0" applyNumberFormat="1" applyFont="1" applyFill="1" applyBorder="1" applyAlignment="1">
      <alignment horizontal="center" vertical="center" wrapText="1"/>
    </xf>
    <xf numFmtId="164" fontId="26" fillId="11" borderId="110" xfId="0" applyFont="1" applyFill="1" applyBorder="1" applyAlignment="1">
      <alignment horizontal="center" vertical="center" wrapText="1"/>
    </xf>
    <xf numFmtId="164" fontId="26" fillId="11" borderId="112" xfId="0" applyFont="1" applyFill="1" applyBorder="1" applyAlignment="1">
      <alignment horizontal="center" vertical="center" wrapText="1"/>
    </xf>
    <xf numFmtId="164" fontId="43" fillId="0" borderId="112" xfId="0" applyFont="1" applyBorder="1" applyAlignment="1" applyProtection="1">
      <alignment horizontal="center" vertical="center" wrapText="1"/>
      <protection locked="0"/>
    </xf>
    <xf numFmtId="164" fontId="45" fillId="11" borderId="112" xfId="0" applyFont="1" applyFill="1" applyBorder="1" applyAlignment="1">
      <alignment horizontal="center" vertical="center" wrapText="1"/>
    </xf>
    <xf numFmtId="0" fontId="45" fillId="11" borderId="112" xfId="0" applyNumberFormat="1" applyFont="1" applyFill="1" applyBorder="1" applyAlignment="1">
      <alignment horizontal="center" vertical="center" wrapText="1"/>
    </xf>
    <xf numFmtId="0" fontId="48" fillId="11" borderId="112" xfId="0" applyNumberFormat="1" applyFont="1" applyFill="1" applyBorder="1" applyAlignment="1">
      <alignment horizontal="center" vertical="center" wrapText="1"/>
    </xf>
    <xf numFmtId="0" fontId="10" fillId="11" borderId="112" xfId="0" applyNumberFormat="1" applyFont="1" applyFill="1" applyBorder="1" applyAlignment="1" applyProtection="1">
      <alignment horizontal="center" vertical="center" wrapText="1"/>
      <protection locked="0"/>
    </xf>
    <xf numFmtId="49" fontId="8" fillId="0" borderId="112" xfId="0" applyNumberFormat="1" applyFont="1" applyBorder="1" applyAlignment="1">
      <alignment horizontal="center" vertical="center"/>
    </xf>
    <xf numFmtId="164" fontId="53" fillId="11" borderId="106" xfId="0" applyFont="1" applyFill="1" applyBorder="1" applyAlignment="1" applyProtection="1">
      <alignment horizontal="center" vertical="center" wrapText="1"/>
      <protection locked="0"/>
    </xf>
    <xf numFmtId="164" fontId="53" fillId="0" borderId="106" xfId="0" applyFont="1" applyBorder="1" applyAlignment="1" applyProtection="1">
      <alignment horizontal="center" vertical="center" wrapText="1"/>
      <protection locked="0"/>
    </xf>
    <xf numFmtId="164" fontId="42" fillId="11" borderId="112" xfId="0" applyFont="1" applyFill="1" applyBorder="1" applyAlignment="1" applyProtection="1">
      <alignment horizontal="center" vertical="center" wrapText="1"/>
      <protection locked="0"/>
    </xf>
    <xf numFmtId="164" fontId="42" fillId="0" borderId="112" xfId="0" applyFont="1" applyBorder="1" applyAlignment="1" applyProtection="1">
      <alignment horizontal="center" vertical="center" wrapText="1"/>
      <protection locked="0"/>
    </xf>
    <xf numFmtId="14" fontId="55" fillId="0" borderId="106" xfId="0" applyNumberFormat="1" applyFont="1" applyBorder="1" applyAlignment="1" applyProtection="1">
      <alignment horizontal="center" vertical="center" wrapText="1"/>
      <protection locked="0"/>
    </xf>
    <xf numFmtId="14" fontId="39" fillId="0" borderId="106" xfId="0" applyNumberFormat="1" applyFont="1" applyBorder="1" applyAlignment="1" applyProtection="1">
      <alignment horizontal="center" vertical="center" wrapText="1"/>
      <protection locked="0"/>
    </xf>
    <xf numFmtId="14" fontId="55" fillId="0" borderId="112" xfId="0" applyNumberFormat="1" applyFont="1" applyBorder="1" applyAlignment="1" applyProtection="1">
      <alignment horizontal="center" vertical="center" wrapText="1"/>
      <protection locked="0"/>
    </xf>
    <xf numFmtId="14" fontId="39" fillId="0" borderId="107" xfId="0" applyNumberFormat="1" applyFont="1" applyBorder="1" applyAlignment="1" applyProtection="1">
      <alignment horizontal="center" vertical="center" wrapText="1"/>
      <protection locked="0"/>
    </xf>
    <xf numFmtId="14" fontId="56" fillId="0" borderId="107" xfId="0" applyNumberFormat="1" applyFont="1" applyBorder="1" applyAlignment="1" applyProtection="1">
      <alignment horizontal="center" vertical="center" wrapText="1"/>
      <protection locked="0"/>
    </xf>
    <xf numFmtId="14" fontId="42" fillId="6" borderId="106" xfId="0" applyNumberFormat="1" applyFont="1" applyFill="1" applyBorder="1" applyAlignment="1" applyProtection="1">
      <alignment horizontal="center" vertical="center" wrapText="1"/>
      <protection locked="0"/>
    </xf>
    <xf numFmtId="164" fontId="15" fillId="0" borderId="0" xfId="0" applyFont="1" applyAlignment="1" applyProtection="1">
      <alignment horizontal="center" vertical="center"/>
      <protection locked="0"/>
    </xf>
    <xf numFmtId="164" fontId="2" fillId="2" borderId="22" xfId="0" applyFont="1" applyFill="1" applyBorder="1" applyAlignment="1">
      <alignment horizontal="center" vertical="center"/>
    </xf>
    <xf numFmtId="1" fontId="5" fillId="0" borderId="0" xfId="0" applyNumberFormat="1" applyFont="1" applyAlignment="1" applyProtection="1">
      <alignment horizontal="center" vertical="center" wrapText="1"/>
      <protection locked="0"/>
    </xf>
    <xf numFmtId="164" fontId="10" fillId="0" borderId="0" xfId="0" applyFont="1" applyAlignment="1" applyProtection="1">
      <alignment vertical="center"/>
      <protection locked="0"/>
    </xf>
    <xf numFmtId="0" fontId="43" fillId="0" borderId="106" xfId="0" applyNumberFormat="1" applyFont="1" applyBorder="1" applyAlignment="1" applyProtection="1">
      <alignment horizontal="center" vertical="center" wrapText="1" shrinkToFit="1"/>
      <protection locked="0"/>
    </xf>
    <xf numFmtId="0" fontId="43" fillId="11" borderId="106" xfId="0" applyNumberFormat="1" applyFont="1" applyFill="1" applyBorder="1" applyAlignment="1" applyProtection="1">
      <alignment horizontal="center" vertical="center" wrapText="1" shrinkToFit="1"/>
      <protection locked="0"/>
    </xf>
    <xf numFmtId="0" fontId="49" fillId="11" borderId="108" xfId="0" applyNumberFormat="1" applyFont="1" applyFill="1" applyBorder="1" applyAlignment="1" applyProtection="1">
      <alignment horizontal="center" vertical="center" wrapText="1" shrinkToFit="1"/>
      <protection locked="0"/>
    </xf>
    <xf numFmtId="0" fontId="43" fillId="11" borderId="108" xfId="0" applyNumberFormat="1" applyFont="1" applyFill="1" applyBorder="1" applyAlignment="1" applyProtection="1">
      <alignment horizontal="center" vertical="center" wrapText="1" shrinkToFit="1"/>
      <protection locked="0"/>
    </xf>
    <xf numFmtId="0" fontId="49" fillId="11" borderId="106" xfId="0" applyNumberFormat="1" applyFont="1" applyFill="1" applyBorder="1" applyAlignment="1" applyProtection="1">
      <alignment horizontal="center" vertical="center" wrapText="1" shrinkToFit="1"/>
      <protection locked="0"/>
    </xf>
    <xf numFmtId="0" fontId="43" fillId="11" borderId="112" xfId="0" applyNumberFormat="1" applyFont="1" applyFill="1" applyBorder="1" applyAlignment="1" applyProtection="1">
      <alignment horizontal="center" vertical="center" wrapText="1" shrinkToFit="1"/>
      <protection locked="0"/>
    </xf>
    <xf numFmtId="0" fontId="43" fillId="11" borderId="113" xfId="0" applyNumberFormat="1" applyFont="1" applyFill="1" applyBorder="1" applyAlignment="1" applyProtection="1">
      <alignment horizontal="center" vertical="center" wrapText="1" shrinkToFit="1"/>
      <protection locked="0"/>
    </xf>
    <xf numFmtId="0" fontId="8" fillId="11" borderId="106" xfId="0" applyNumberFormat="1" applyFont="1" applyFill="1" applyBorder="1" applyAlignment="1" applyProtection="1">
      <alignment horizontal="center" vertical="center" wrapText="1" shrinkToFit="1"/>
      <protection locked="0"/>
    </xf>
    <xf numFmtId="0" fontId="46" fillId="0" borderId="106" xfId="0" applyNumberFormat="1" applyFont="1" applyBorder="1" applyAlignment="1">
      <alignment horizontal="center" vertical="center" wrapText="1"/>
    </xf>
    <xf numFmtId="49" fontId="8" fillId="0" borderId="106" xfId="0" applyNumberFormat="1" applyFont="1" applyBorder="1" applyAlignment="1">
      <alignment horizontal="center" vertical="center"/>
    </xf>
    <xf numFmtId="0" fontId="39" fillId="0" borderId="106" xfId="0" applyNumberFormat="1" applyFont="1" applyBorder="1" applyAlignment="1">
      <alignment horizontal="left" vertical="center" wrapText="1" indent="1" readingOrder="1"/>
    </xf>
    <xf numFmtId="164" fontId="10" fillId="0" borderId="106" xfId="0" applyFont="1" applyBorder="1" applyAlignment="1" applyProtection="1">
      <alignment horizontal="center" vertical="center" wrapText="1"/>
      <protection locked="0"/>
    </xf>
    <xf numFmtId="0" fontId="10" fillId="0" borderId="106" xfId="0" applyNumberFormat="1" applyFont="1" applyBorder="1" applyAlignment="1" applyProtection="1">
      <alignment horizontal="center" vertical="center" wrapText="1"/>
      <protection locked="0"/>
    </xf>
    <xf numFmtId="0" fontId="52" fillId="0" borderId="106" xfId="0" applyNumberFormat="1" applyFont="1" applyBorder="1" applyAlignment="1">
      <alignment horizontal="center" vertical="center" wrapText="1"/>
    </xf>
    <xf numFmtId="0" fontId="46" fillId="0" borderId="106" xfId="0" applyNumberFormat="1" applyFont="1" applyBorder="1" applyAlignment="1" applyProtection="1">
      <alignment horizontal="center" vertical="center" wrapText="1"/>
      <protection locked="0"/>
    </xf>
    <xf numFmtId="0" fontId="49" fillId="0" borderId="106" xfId="0" applyNumberFormat="1" applyFont="1" applyBorder="1" applyAlignment="1" applyProtection="1">
      <alignment horizontal="center" vertical="center" wrapText="1" shrinkToFit="1"/>
      <protection locked="0"/>
    </xf>
    <xf numFmtId="0" fontId="8" fillId="0" borderId="106" xfId="0" applyNumberFormat="1" applyFont="1" applyBorder="1" applyAlignment="1" applyProtection="1">
      <alignment horizontal="center" vertical="center" wrapText="1" shrinkToFit="1"/>
      <protection locked="0"/>
    </xf>
    <xf numFmtId="164" fontId="10" fillId="11" borderId="106" xfId="0" applyFont="1" applyFill="1" applyBorder="1" applyAlignment="1" applyProtection="1">
      <alignment horizontal="center" vertical="center" wrapText="1"/>
      <protection locked="0"/>
    </xf>
    <xf numFmtId="0" fontId="42" fillId="0" borderId="106" xfId="0" applyNumberFormat="1" applyFont="1" applyBorder="1" applyAlignment="1">
      <alignment horizontal="left" vertical="center" wrapText="1" indent="3"/>
    </xf>
    <xf numFmtId="164" fontId="10" fillId="0" borderId="106" xfId="0" applyFont="1" applyBorder="1" applyAlignment="1">
      <alignment horizontal="center" vertical="center" wrapText="1"/>
    </xf>
    <xf numFmtId="0" fontId="10" fillId="0" borderId="106" xfId="0" applyNumberFormat="1" applyFont="1" applyBorder="1" applyAlignment="1">
      <alignment horizontal="center" vertical="center" wrapText="1"/>
    </xf>
    <xf numFmtId="0" fontId="39" fillId="0" borderId="106" xfId="0" applyNumberFormat="1" applyFont="1" applyBorder="1" applyAlignment="1">
      <alignment horizontal="left" vertical="top" wrapText="1" indent="1" readingOrder="1"/>
    </xf>
    <xf numFmtId="0" fontId="47" fillId="0" borderId="106" xfId="0" applyNumberFormat="1" applyFont="1" applyBorder="1" applyAlignment="1">
      <alignment horizontal="center" vertical="center" wrapText="1"/>
    </xf>
    <xf numFmtId="164" fontId="54" fillId="0" borderId="106" xfId="0" applyFont="1" applyBorder="1" applyAlignment="1">
      <alignment horizontal="center" vertical="center" wrapText="1"/>
    </xf>
    <xf numFmtId="14" fontId="10" fillId="0" borderId="106" xfId="0" applyNumberFormat="1" applyFont="1" applyBorder="1" applyAlignment="1" applyProtection="1">
      <alignment horizontal="center" vertical="center" wrapText="1"/>
      <protection locked="0"/>
    </xf>
    <xf numFmtId="164" fontId="46" fillId="0" borderId="106" xfId="0" applyFont="1" applyBorder="1" applyAlignment="1" applyProtection="1">
      <alignment horizontal="center" vertical="center" wrapText="1"/>
      <protection locked="0"/>
    </xf>
    <xf numFmtId="14" fontId="46" fillId="0" borderId="106" xfId="0" applyNumberFormat="1" applyFont="1" applyBorder="1" applyAlignment="1" applyProtection="1">
      <alignment horizontal="center" vertical="center" wrapText="1"/>
      <protection locked="0"/>
    </xf>
    <xf numFmtId="164" fontId="40" fillId="0" borderId="106" xfId="0" applyFont="1" applyBorder="1" applyAlignment="1">
      <alignment horizontal="left" vertical="center" wrapText="1"/>
    </xf>
    <xf numFmtId="0" fontId="8" fillId="0" borderId="106" xfId="0" applyNumberFormat="1" applyFont="1" applyBorder="1" applyAlignment="1">
      <alignment horizontal="left" vertical="center" wrapText="1"/>
    </xf>
    <xf numFmtId="0" fontId="39" fillId="6" borderId="106" xfId="0" applyNumberFormat="1" applyFont="1" applyFill="1" applyBorder="1" applyAlignment="1">
      <alignment horizontal="left" vertical="center" wrapText="1" indent="1" readingOrder="1"/>
    </xf>
    <xf numFmtId="49" fontId="8" fillId="0" borderId="106" xfId="0" applyNumberFormat="1" applyFont="1" applyBorder="1" applyAlignment="1" applyProtection="1">
      <alignment horizontal="right" vertical="center" wrapText="1"/>
      <protection locked="0"/>
    </xf>
    <xf numFmtId="1" fontId="8" fillId="0" borderId="106" xfId="0" applyNumberFormat="1" applyFont="1" applyBorder="1" applyAlignment="1" applyProtection="1">
      <alignment horizontal="right" vertical="center" wrapText="1"/>
      <protection locked="0"/>
    </xf>
    <xf numFmtId="164" fontId="40" fillId="12" borderId="24" xfId="0" applyFont="1" applyFill="1" applyBorder="1" applyAlignment="1">
      <alignment vertical="center" wrapText="1"/>
    </xf>
    <xf numFmtId="164" fontId="40" fillId="12" borderId="28" xfId="0" applyFont="1" applyFill="1" applyBorder="1" applyAlignment="1">
      <alignment vertical="center" wrapText="1"/>
    </xf>
    <xf numFmtId="164" fontId="40" fillId="12" borderId="121" xfId="0" applyFont="1" applyFill="1" applyBorder="1" applyAlignment="1">
      <alignment vertical="center" wrapText="1"/>
    </xf>
    <xf numFmtId="1" fontId="8" fillId="0" borderId="110" xfId="0" applyNumberFormat="1" applyFont="1" applyBorder="1" applyAlignment="1" applyProtection="1">
      <alignment horizontal="right" vertical="center" wrapText="1"/>
      <protection locked="0"/>
    </xf>
    <xf numFmtId="0" fontId="39" fillId="0" borderId="110" xfId="0" applyNumberFormat="1" applyFont="1" applyBorder="1" applyAlignment="1">
      <alignment horizontal="left" vertical="center" wrapText="1" indent="1" readingOrder="1"/>
    </xf>
    <xf numFmtId="0" fontId="10" fillId="0" borderId="110" xfId="0" applyNumberFormat="1" applyFont="1" applyBorder="1" applyAlignment="1">
      <alignment horizontal="center" vertical="center" wrapText="1"/>
    </xf>
    <xf numFmtId="0" fontId="10" fillId="0" borderId="110" xfId="0" applyNumberFormat="1" applyFont="1" applyBorder="1" applyAlignment="1" applyProtection="1">
      <alignment horizontal="center" vertical="center" wrapText="1"/>
      <protection locked="0"/>
    </xf>
    <xf numFmtId="0" fontId="8" fillId="0" borderId="110" xfId="0" applyNumberFormat="1" applyFont="1" applyBorder="1" applyAlignment="1" applyProtection="1">
      <alignment horizontal="center" vertical="center" wrapText="1" shrinkToFit="1"/>
      <protection locked="0"/>
    </xf>
    <xf numFmtId="164" fontId="40" fillId="12" borderId="24" xfId="0" applyFont="1" applyFill="1" applyBorder="1" applyAlignment="1">
      <alignment horizontal="left" vertical="center"/>
    </xf>
    <xf numFmtId="0" fontId="8" fillId="0" borderId="108" xfId="0" applyNumberFormat="1" applyFont="1" applyBorder="1" applyAlignment="1" applyProtection="1">
      <alignment horizontal="center" vertical="center" wrapText="1" shrinkToFit="1"/>
      <protection locked="0"/>
    </xf>
    <xf numFmtId="0" fontId="49" fillId="0" borderId="108" xfId="0" applyNumberFormat="1" applyFont="1" applyBorder="1" applyAlignment="1" applyProtection="1">
      <alignment horizontal="center" vertical="center" wrapText="1" shrinkToFit="1"/>
      <protection locked="0"/>
    </xf>
    <xf numFmtId="0" fontId="8" fillId="0" borderId="111" xfId="0" applyNumberFormat="1" applyFont="1" applyBorder="1" applyAlignment="1" applyProtection="1">
      <alignment horizontal="center" vertical="center" wrapText="1" shrinkToFit="1"/>
      <protection locked="0"/>
    </xf>
    <xf numFmtId="1" fontId="18" fillId="13" borderId="102" xfId="0" applyNumberFormat="1" applyFont="1" applyFill="1" applyBorder="1" applyAlignment="1">
      <alignment horizontal="center" vertical="center"/>
    </xf>
    <xf numFmtId="164" fontId="41" fillId="13" borderId="28" xfId="0" applyFont="1" applyFill="1" applyBorder="1" applyAlignment="1">
      <alignment vertical="center" wrapText="1"/>
    </xf>
    <xf numFmtId="14" fontId="43" fillId="0" borderId="106" xfId="0" applyNumberFormat="1" applyFont="1" applyBorder="1" applyAlignment="1" applyProtection="1">
      <alignment horizontal="center" vertical="center" wrapText="1"/>
      <protection locked="0"/>
    </xf>
    <xf numFmtId="14" fontId="42" fillId="0" borderId="106" xfId="0" quotePrefix="1" applyNumberFormat="1" applyFont="1" applyBorder="1" applyAlignment="1" applyProtection="1">
      <alignment horizontal="center" vertical="center" wrapText="1"/>
      <protection locked="0"/>
    </xf>
    <xf numFmtId="14" fontId="53" fillId="0" borderId="106" xfId="0" applyNumberFormat="1" applyFont="1" applyBorder="1" applyAlignment="1" applyProtection="1">
      <alignment horizontal="center" vertical="center" wrapText="1"/>
      <protection locked="0"/>
    </xf>
    <xf numFmtId="14" fontId="42" fillId="0" borderId="106" xfId="0" applyNumberFormat="1" applyFont="1" applyBorder="1" applyAlignment="1">
      <alignment horizontal="left" vertical="center" wrapText="1" indent="3"/>
    </xf>
    <xf numFmtId="14" fontId="40" fillId="12" borderId="28" xfId="0" applyNumberFormat="1" applyFont="1" applyFill="1" applyBorder="1" applyAlignment="1">
      <alignment vertical="center" wrapText="1"/>
    </xf>
    <xf numFmtId="164" fontId="41" fillId="13" borderId="24" xfId="0" applyFont="1" applyFill="1" applyBorder="1" applyAlignment="1">
      <alignment horizontal="left" vertical="center"/>
    </xf>
    <xf numFmtId="0" fontId="39" fillId="0" borderId="123" xfId="0" applyNumberFormat="1" applyFont="1" applyBorder="1" applyAlignment="1">
      <alignment horizontal="left" vertical="center" wrapText="1" indent="1" readingOrder="1"/>
    </xf>
    <xf numFmtId="0" fontId="42" fillId="0" borderId="123" xfId="0" applyNumberFormat="1" applyFont="1" applyBorder="1" applyAlignment="1">
      <alignment horizontal="left" vertical="center" wrapText="1" indent="3"/>
    </xf>
    <xf numFmtId="49" fontId="8" fillId="0" borderId="110" xfId="0" applyNumberFormat="1" applyFont="1" applyBorder="1" applyAlignment="1">
      <alignment horizontal="center" vertical="center"/>
    </xf>
    <xf numFmtId="164" fontId="26" fillId="11" borderId="118" xfId="0" applyFont="1" applyFill="1" applyBorder="1" applyAlignment="1">
      <alignment horizontal="center" vertical="center" wrapText="1"/>
    </xf>
    <xf numFmtId="0" fontId="46" fillId="0" borderId="123" xfId="0" applyNumberFormat="1" applyFont="1" applyBorder="1" applyAlignment="1">
      <alignment horizontal="left" vertical="center" wrapText="1" indent="3"/>
    </xf>
    <xf numFmtId="49" fontId="8" fillId="0" borderId="118" xfId="0" applyNumberFormat="1" applyFont="1" applyBorder="1" applyAlignment="1">
      <alignment horizontal="center" vertical="center"/>
    </xf>
    <xf numFmtId="0" fontId="39" fillId="6" borderId="119" xfId="0" applyNumberFormat="1" applyFont="1" applyFill="1" applyBorder="1" applyAlignment="1">
      <alignment horizontal="left" vertical="center" wrapText="1" indent="1" readingOrder="1"/>
    </xf>
    <xf numFmtId="0" fontId="42" fillId="6" borderId="124" xfId="0" applyNumberFormat="1" applyFont="1" applyFill="1" applyBorder="1" applyAlignment="1">
      <alignment horizontal="left" vertical="center" wrapText="1" indent="3"/>
    </xf>
    <xf numFmtId="0" fontId="8" fillId="0" borderId="112" xfId="0" applyNumberFormat="1" applyFont="1" applyBorder="1" applyAlignment="1">
      <alignment horizontal="center" vertical="center"/>
    </xf>
    <xf numFmtId="0" fontId="39" fillId="0" borderId="125" xfId="0" applyNumberFormat="1" applyFont="1" applyBorder="1" applyAlignment="1">
      <alignment horizontal="left" vertical="center" wrapText="1" indent="1" readingOrder="1"/>
    </xf>
    <xf numFmtId="14" fontId="42" fillId="0" borderId="112" xfId="0" applyNumberFormat="1" applyFont="1" applyBorder="1" applyAlignment="1" applyProtection="1">
      <alignment horizontal="center" vertical="center" wrapText="1"/>
      <protection locked="0"/>
    </xf>
    <xf numFmtId="0" fontId="46" fillId="0" borderId="112" xfId="0" applyNumberFormat="1" applyFont="1" applyBorder="1" applyAlignment="1">
      <alignment horizontal="center" vertical="center" wrapText="1"/>
    </xf>
    <xf numFmtId="0" fontId="46" fillId="11" borderId="112" xfId="0" applyNumberFormat="1" applyFont="1" applyFill="1" applyBorder="1" applyAlignment="1">
      <alignment horizontal="center" vertical="center" wrapText="1"/>
    </xf>
    <xf numFmtId="0" fontId="49" fillId="11" borderId="112" xfId="0" applyNumberFormat="1" applyFont="1" applyFill="1" applyBorder="1" applyAlignment="1" applyProtection="1">
      <alignment horizontal="center" vertical="center" wrapText="1" shrinkToFit="1"/>
      <protection locked="0"/>
    </xf>
    <xf numFmtId="0" fontId="49" fillId="11" borderId="113" xfId="0" applyNumberFormat="1" applyFont="1" applyFill="1" applyBorder="1" applyAlignment="1" applyProtection="1">
      <alignment horizontal="center" vertical="center" wrapText="1" shrinkToFit="1"/>
      <protection locked="0"/>
    </xf>
    <xf numFmtId="1" fontId="8" fillId="0" borderId="126" xfId="0" applyNumberFormat="1" applyFont="1" applyBorder="1" applyAlignment="1" applyProtection="1">
      <alignment horizontal="center" vertical="center" wrapText="1"/>
      <protection locked="0"/>
    </xf>
    <xf numFmtId="0" fontId="39" fillId="0" borderId="126" xfId="0" applyNumberFormat="1" applyFont="1" applyBorder="1" applyAlignment="1">
      <alignment horizontal="left" vertical="center" wrapText="1" indent="1" readingOrder="1"/>
    </xf>
    <xf numFmtId="0" fontId="10" fillId="0" borderId="126" xfId="0" applyNumberFormat="1" applyFont="1" applyBorder="1" applyAlignment="1">
      <alignment horizontal="center" vertical="center" wrapText="1"/>
    </xf>
    <xf numFmtId="0" fontId="10" fillId="0" borderId="126" xfId="0" applyNumberFormat="1" applyFont="1" applyBorder="1" applyAlignment="1" applyProtection="1">
      <alignment horizontal="center" vertical="center" wrapText="1"/>
      <protection locked="0"/>
    </xf>
    <xf numFmtId="0" fontId="8" fillId="0" borderId="126" xfId="0" applyNumberFormat="1" applyFont="1" applyBorder="1" applyAlignment="1" applyProtection="1">
      <alignment horizontal="center" vertical="center" wrapText="1" shrinkToFit="1"/>
      <protection locked="0"/>
    </xf>
    <xf numFmtId="0" fontId="8" fillId="0" borderId="127" xfId="0" applyNumberFormat="1" applyFont="1" applyBorder="1" applyAlignment="1" applyProtection="1">
      <alignment horizontal="center" vertical="center" wrapText="1" shrinkToFit="1"/>
      <protection locked="0"/>
    </xf>
    <xf numFmtId="164" fontId="41" fillId="13" borderId="19" xfId="0" applyFont="1" applyFill="1" applyBorder="1" applyAlignment="1">
      <alignment horizontal="left" vertical="center"/>
    </xf>
    <xf numFmtId="164" fontId="41" fillId="13" borderId="22" xfId="0" applyFont="1" applyFill="1" applyBorder="1" applyAlignment="1">
      <alignment vertical="center" wrapText="1"/>
    </xf>
    <xf numFmtId="164" fontId="8" fillId="0" borderId="112" xfId="0" applyFont="1" applyBorder="1" applyAlignment="1" applyProtection="1">
      <alignment horizontal="center" vertical="center" wrapText="1"/>
      <protection locked="0"/>
    </xf>
    <xf numFmtId="14" fontId="8" fillId="0" borderId="112" xfId="0" applyNumberFormat="1" applyFont="1" applyBorder="1" applyAlignment="1" applyProtection="1">
      <alignment horizontal="center" vertical="center" wrapText="1"/>
      <protection locked="0"/>
    </xf>
    <xf numFmtId="164" fontId="45" fillId="0" borderId="112" xfId="0" applyFont="1" applyBorder="1" applyAlignment="1">
      <alignment horizontal="center" vertical="center" wrapText="1"/>
    </xf>
    <xf numFmtId="0" fontId="45" fillId="0" borderId="112" xfId="0" applyNumberFormat="1" applyFont="1" applyBorder="1" applyAlignment="1">
      <alignment horizontal="center" vertical="center" wrapText="1"/>
    </xf>
    <xf numFmtId="0" fontId="10" fillId="0" borderId="112" xfId="0" applyNumberFormat="1" applyFont="1" applyBorder="1" applyAlignment="1" applyProtection="1">
      <alignment horizontal="center" vertical="center" wrapText="1"/>
      <protection locked="0"/>
    </xf>
    <xf numFmtId="0" fontId="43" fillId="0" borderId="112" xfId="0" applyNumberFormat="1" applyFont="1" applyBorder="1" applyAlignment="1" applyProtection="1">
      <alignment horizontal="center" vertical="center" wrapText="1" shrinkToFit="1"/>
      <protection locked="0"/>
    </xf>
    <xf numFmtId="0" fontId="43" fillId="0" borderId="113" xfId="0" applyNumberFormat="1" applyFont="1" applyBorder="1" applyAlignment="1" applyProtection="1">
      <alignment horizontal="center" vertical="center" wrapText="1" shrinkToFit="1"/>
      <protection locked="0"/>
    </xf>
    <xf numFmtId="14" fontId="8" fillId="2" borderId="0" xfId="0" applyNumberFormat="1" applyFont="1" applyFill="1" applyAlignment="1" applyProtection="1">
      <alignment horizontal="center" vertical="center"/>
      <protection locked="0"/>
    </xf>
    <xf numFmtId="14" fontId="41" fillId="13" borderId="22" xfId="0" applyNumberFormat="1" applyFont="1" applyFill="1" applyBorder="1" applyAlignment="1">
      <alignment vertical="center" wrapText="1"/>
    </xf>
    <xf numFmtId="14" fontId="41" fillId="13" borderId="28" xfId="0" applyNumberFormat="1" applyFont="1" applyFill="1" applyBorder="1" applyAlignment="1">
      <alignment vertical="center" wrapText="1"/>
    </xf>
    <xf numFmtId="14" fontId="40" fillId="12" borderId="28" xfId="0" applyNumberFormat="1" applyFont="1" applyFill="1" applyBorder="1" applyAlignment="1">
      <alignment horizontal="center" vertical="center" wrapText="1"/>
    </xf>
    <xf numFmtId="0" fontId="8" fillId="12" borderId="122" xfId="0" applyNumberFormat="1" applyFont="1" applyFill="1" applyBorder="1" applyAlignment="1">
      <alignment vertical="center" wrapText="1"/>
    </xf>
    <xf numFmtId="0" fontId="8" fillId="12" borderId="28" xfId="0" applyNumberFormat="1" applyFont="1" applyFill="1" applyBorder="1" applyAlignment="1">
      <alignment vertical="center" wrapText="1"/>
    </xf>
    <xf numFmtId="0" fontId="8" fillId="12" borderId="31" xfId="0" applyNumberFormat="1" applyFont="1" applyFill="1" applyBorder="1" applyAlignment="1">
      <alignment vertical="center" wrapText="1"/>
    </xf>
    <xf numFmtId="0" fontId="8" fillId="12" borderId="28" xfId="0" applyNumberFormat="1" applyFont="1" applyFill="1" applyBorder="1" applyAlignment="1">
      <alignment horizontal="center" vertical="center" wrapText="1"/>
    </xf>
    <xf numFmtId="0" fontId="8" fillId="0" borderId="129" xfId="0" applyNumberFormat="1" applyFont="1" applyBorder="1" applyAlignment="1">
      <alignment horizontal="left" vertical="center" wrapText="1"/>
    </xf>
    <xf numFmtId="9" fontId="58" fillId="0" borderId="61" xfId="2" applyFont="1" applyFill="1" applyBorder="1" applyAlignment="1" applyProtection="1">
      <alignment horizontal="center" vertical="center" wrapText="1" shrinkToFit="1"/>
      <protection locked="0"/>
    </xf>
    <xf numFmtId="9" fontId="49" fillId="0" borderId="71" xfId="2" applyFont="1" applyFill="1" applyBorder="1" applyAlignment="1" applyProtection="1">
      <alignment horizontal="center" vertical="center" wrapText="1" shrinkToFit="1"/>
      <protection locked="0"/>
    </xf>
    <xf numFmtId="9" fontId="45" fillId="14" borderId="62" xfId="2" applyFont="1" applyFill="1" applyBorder="1" applyAlignment="1" applyProtection="1">
      <alignment horizontal="center" vertical="center" wrapText="1" shrinkToFit="1"/>
      <protection locked="0"/>
    </xf>
    <xf numFmtId="9" fontId="46" fillId="0" borderId="62" xfId="2" applyFont="1" applyFill="1" applyBorder="1" applyAlignment="1" applyProtection="1">
      <alignment horizontal="center" vertical="center" wrapText="1" shrinkToFit="1"/>
      <protection locked="0"/>
    </xf>
    <xf numFmtId="9" fontId="49" fillId="0" borderId="62" xfId="2" applyFont="1" applyFill="1" applyBorder="1" applyAlignment="1" applyProtection="1">
      <alignment horizontal="center" vertical="center" wrapText="1" shrinkToFit="1"/>
      <protection locked="0"/>
    </xf>
    <xf numFmtId="9" fontId="10" fillId="0" borderId="62" xfId="2" applyFont="1" applyFill="1" applyBorder="1" applyAlignment="1" applyProtection="1">
      <alignment horizontal="center" vertical="center" wrapText="1" shrinkToFit="1"/>
      <protection locked="0"/>
    </xf>
    <xf numFmtId="9" fontId="10" fillId="0" borderId="62" xfId="2" applyFont="1" applyBorder="1" applyAlignment="1" applyProtection="1">
      <alignment horizontal="center" vertical="center" wrapText="1" shrinkToFit="1"/>
      <protection locked="0"/>
    </xf>
    <xf numFmtId="9" fontId="58" fillId="0" borderId="62" xfId="2" applyFont="1" applyFill="1" applyBorder="1" applyAlignment="1" applyProtection="1">
      <alignment horizontal="center" vertical="center" wrapText="1" shrinkToFit="1"/>
      <protection locked="0"/>
    </xf>
    <xf numFmtId="9" fontId="58" fillId="0" borderId="62" xfId="2" applyFont="1" applyBorder="1" applyAlignment="1" applyProtection="1">
      <alignment horizontal="center" vertical="center" wrapText="1" shrinkToFit="1"/>
      <protection locked="0"/>
    </xf>
    <xf numFmtId="9" fontId="57" fillId="0" borderId="62" xfId="2" applyFont="1" applyFill="1" applyBorder="1" applyAlignment="1" applyProtection="1">
      <alignment horizontal="center" vertical="center" wrapText="1" shrinkToFit="1"/>
      <protection locked="0"/>
    </xf>
    <xf numFmtId="9" fontId="46" fillId="0" borderId="63" xfId="2" applyFont="1" applyFill="1" applyBorder="1" applyAlignment="1" applyProtection="1">
      <alignment horizontal="center" vertical="center" wrapText="1" shrinkToFit="1"/>
      <protection locked="0"/>
    </xf>
    <xf numFmtId="164" fontId="3" fillId="0" borderId="0" xfId="0" applyFont="1" applyAlignment="1" applyProtection="1">
      <alignment wrapText="1"/>
      <protection locked="0"/>
    </xf>
    <xf numFmtId="164" fontId="41" fillId="13" borderId="20" xfId="0" applyFont="1" applyFill="1" applyBorder="1" applyAlignment="1">
      <alignment horizontal="left" vertical="center" wrapText="1"/>
    </xf>
    <xf numFmtId="0" fontId="8" fillId="12" borderId="65" xfId="0" applyNumberFormat="1" applyFont="1" applyFill="1" applyBorder="1" applyAlignment="1">
      <alignment horizontal="left" vertical="center" wrapText="1"/>
    </xf>
    <xf numFmtId="0" fontId="43" fillId="0" borderId="128" xfId="0" applyNumberFormat="1" applyFont="1" applyBorder="1" applyAlignment="1" applyProtection="1">
      <alignment horizontal="left" vertical="center" wrapText="1" shrinkToFit="1"/>
      <protection locked="0"/>
    </xf>
    <xf numFmtId="0" fontId="43" fillId="0" borderId="129" xfId="0" applyNumberFormat="1" applyFont="1" applyBorder="1" applyAlignment="1" applyProtection="1">
      <alignment horizontal="left" vertical="center" wrapText="1" shrinkToFit="1"/>
      <protection locked="0"/>
    </xf>
    <xf numFmtId="0" fontId="43" fillId="11" borderId="129" xfId="0" applyNumberFormat="1" applyFont="1" applyFill="1" applyBorder="1" applyAlignment="1" applyProtection="1">
      <alignment horizontal="left" vertical="center" wrapText="1" shrinkToFit="1"/>
      <protection locked="0"/>
    </xf>
    <xf numFmtId="0" fontId="8" fillId="0" borderId="129" xfId="0" applyNumberFormat="1" applyFont="1" applyBorder="1" applyAlignment="1" applyProtection="1">
      <alignment horizontal="left" vertical="center" wrapText="1" shrinkToFit="1"/>
      <protection locked="0"/>
    </xf>
    <xf numFmtId="164" fontId="41" fillId="13" borderId="65" xfId="0" applyFont="1" applyFill="1" applyBorder="1" applyAlignment="1">
      <alignment horizontal="left" vertical="center" wrapText="1"/>
    </xf>
    <xf numFmtId="0" fontId="8" fillId="0" borderId="130" xfId="0" applyNumberFormat="1" applyFont="1" applyBorder="1" applyAlignment="1" applyProtection="1">
      <alignment horizontal="left" vertical="center" wrapText="1" shrinkToFit="1"/>
      <protection locked="0"/>
    </xf>
    <xf numFmtId="0" fontId="8" fillId="0" borderId="109" xfId="0" applyNumberFormat="1" applyFont="1" applyBorder="1" applyAlignment="1" applyProtection="1">
      <alignment horizontal="left" vertical="center" wrapText="1" shrinkToFit="1"/>
      <protection locked="0"/>
    </xf>
    <xf numFmtId="164" fontId="60" fillId="13" borderId="19" xfId="0" applyFont="1" applyFill="1" applyBorder="1" applyAlignment="1">
      <alignment horizontal="center" vertical="center" wrapText="1"/>
    </xf>
    <xf numFmtId="0" fontId="39" fillId="11" borderId="106" xfId="0" applyNumberFormat="1" applyFont="1" applyFill="1" applyBorder="1" applyAlignment="1">
      <alignment horizontal="left" vertical="center" wrapText="1" indent="1" readingOrder="1"/>
    </xf>
    <xf numFmtId="164" fontId="3" fillId="6" borderId="0" xfId="0" applyFont="1" applyFill="1" applyProtection="1">
      <protection locked="0"/>
    </xf>
    <xf numFmtId="0" fontId="42" fillId="0" borderId="106" xfId="0" applyNumberFormat="1" applyFont="1" applyBorder="1" applyAlignment="1">
      <alignment horizontal="center" vertical="center" wrapText="1" indent="1"/>
    </xf>
    <xf numFmtId="164" fontId="10" fillId="0" borderId="9" xfId="0" applyFont="1" applyBorder="1" applyAlignment="1">
      <alignment horizontal="left" vertical="center" wrapText="1" indent="1"/>
    </xf>
    <xf numFmtId="164" fontId="10" fillId="0" borderId="8" xfId="0" applyFont="1" applyBorder="1" applyAlignment="1">
      <alignment horizontal="left" vertical="center" wrapText="1" indent="3"/>
    </xf>
    <xf numFmtId="164" fontId="8" fillId="12" borderId="33" xfId="0" applyFont="1" applyFill="1" applyBorder="1" applyAlignment="1">
      <alignment horizontal="left" vertical="center" wrapText="1"/>
    </xf>
    <xf numFmtId="1" fontId="18" fillId="13" borderId="96" xfId="0" applyNumberFormat="1" applyFont="1" applyFill="1" applyBorder="1" applyAlignment="1">
      <alignment horizontal="center" vertical="center"/>
    </xf>
    <xf numFmtId="164" fontId="8" fillId="2" borderId="15" xfId="0" applyFont="1" applyFill="1" applyBorder="1" applyAlignment="1" applyProtection="1">
      <alignment horizontal="center" vertical="center"/>
      <protection locked="0"/>
    </xf>
    <xf numFmtId="164" fontId="8" fillId="2" borderId="0" xfId="0" applyFont="1" applyFill="1" applyAlignment="1" applyProtection="1">
      <alignment horizontal="center" vertical="center"/>
      <protection locked="0"/>
    </xf>
    <xf numFmtId="49" fontId="8" fillId="0" borderId="106" xfId="0" applyNumberFormat="1" applyFont="1" applyBorder="1" applyAlignment="1">
      <alignment horizontal="right" vertical="center" indent="1"/>
    </xf>
    <xf numFmtId="0" fontId="10" fillId="0" borderId="129" xfId="0" applyNumberFormat="1" applyFont="1" applyBorder="1" applyAlignment="1" applyProtection="1">
      <alignment horizontal="left" vertical="center" wrapText="1" shrinkToFit="1"/>
      <protection locked="0"/>
    </xf>
    <xf numFmtId="0" fontId="8" fillId="0" borderId="131" xfId="0" applyNumberFormat="1" applyFont="1" applyBorder="1" applyAlignment="1" applyProtection="1">
      <alignment horizontal="center" vertical="center" wrapText="1" shrinkToFit="1"/>
      <protection locked="0"/>
    </xf>
    <xf numFmtId="0" fontId="8" fillId="12" borderId="49" xfId="0" applyNumberFormat="1" applyFont="1" applyFill="1" applyBorder="1" applyAlignment="1">
      <alignment vertical="center" wrapText="1"/>
    </xf>
    <xf numFmtId="164" fontId="61" fillId="0" borderId="106" xfId="0" applyFont="1" applyBorder="1" applyAlignment="1" applyProtection="1">
      <alignment horizontal="center" vertical="center" wrapText="1"/>
      <protection locked="0"/>
    </xf>
    <xf numFmtId="14" fontId="61" fillId="0" borderId="106" xfId="0" applyNumberFormat="1" applyFont="1" applyBorder="1" applyAlignment="1" applyProtection="1">
      <alignment horizontal="center" vertical="center" wrapText="1"/>
      <protection locked="0"/>
    </xf>
    <xf numFmtId="164" fontId="52" fillId="12" borderId="28" xfId="0" applyFont="1" applyFill="1" applyBorder="1" applyAlignment="1">
      <alignment vertical="center" wrapText="1"/>
    </xf>
    <xf numFmtId="14" fontId="52" fillId="12" borderId="28" xfId="0" applyNumberFormat="1" applyFont="1" applyFill="1" applyBorder="1" applyAlignment="1">
      <alignment vertical="center" wrapText="1"/>
    </xf>
    <xf numFmtId="164" fontId="52" fillId="12" borderId="121" xfId="0" applyFont="1" applyFill="1" applyBorder="1" applyAlignment="1">
      <alignment vertical="center" wrapText="1"/>
    </xf>
    <xf numFmtId="14" fontId="52" fillId="12" borderId="121" xfId="0" applyNumberFormat="1" applyFont="1" applyFill="1" applyBorder="1" applyAlignment="1">
      <alignment vertical="center" wrapText="1"/>
    </xf>
    <xf numFmtId="164" fontId="61" fillId="0" borderId="110" xfId="0" applyFont="1" applyBorder="1" applyAlignment="1" applyProtection="1">
      <alignment horizontal="center" vertical="center" wrapText="1"/>
      <protection locked="0"/>
    </xf>
    <xf numFmtId="14" fontId="61" fillId="0" borderId="110" xfId="0" applyNumberFormat="1" applyFont="1" applyBorder="1" applyAlignment="1" applyProtection="1">
      <alignment horizontal="center" vertical="center" wrapText="1"/>
      <protection locked="0"/>
    </xf>
    <xf numFmtId="164" fontId="61" fillId="0" borderId="126" xfId="0" applyFont="1" applyBorder="1" applyAlignment="1" applyProtection="1">
      <alignment horizontal="center" vertical="center" wrapText="1"/>
      <protection locked="0"/>
    </xf>
    <xf numFmtId="14" fontId="61" fillId="0" borderId="126" xfId="0" applyNumberFormat="1" applyFont="1" applyBorder="1" applyAlignment="1" applyProtection="1">
      <alignment horizontal="center" vertical="center" wrapText="1"/>
      <protection locked="0"/>
    </xf>
    <xf numFmtId="14" fontId="61" fillId="11" borderId="126" xfId="0" applyNumberFormat="1" applyFont="1" applyFill="1" applyBorder="1" applyAlignment="1" applyProtection="1">
      <alignment horizontal="center" vertical="center" wrapText="1"/>
      <protection locked="0"/>
    </xf>
    <xf numFmtId="0" fontId="45" fillId="11" borderId="129" xfId="0" applyNumberFormat="1" applyFont="1" applyFill="1" applyBorder="1" applyAlignment="1" applyProtection="1">
      <alignment horizontal="left" vertical="center" wrapText="1" shrinkToFit="1"/>
      <protection locked="0"/>
    </xf>
    <xf numFmtId="14" fontId="42" fillId="0" borderId="106" xfId="0" applyNumberFormat="1" applyFont="1" applyBorder="1" applyAlignment="1">
      <alignment horizontal="center" vertical="center" wrapText="1" indent="3"/>
    </xf>
    <xf numFmtId="49" fontId="10" fillId="0" borderId="106" xfId="0" applyNumberFormat="1" applyFont="1" applyBorder="1" applyAlignment="1">
      <alignment horizontal="center" vertical="center" indent="1"/>
    </xf>
    <xf numFmtId="49" fontId="10" fillId="0" borderId="106" xfId="0" applyNumberFormat="1" applyFont="1" applyBorder="1" applyAlignment="1">
      <alignment horizontal="right" vertical="center" indent="1"/>
    </xf>
    <xf numFmtId="14" fontId="44" fillId="0" borderId="106" xfId="0" applyNumberFormat="1" applyFont="1" applyBorder="1" applyAlignment="1" applyProtection="1">
      <alignment horizontal="center" vertical="center" wrapText="1"/>
      <protection locked="0"/>
    </xf>
    <xf numFmtId="14" fontId="44" fillId="0" borderId="106" xfId="0" quotePrefix="1" applyNumberFormat="1" applyFont="1" applyBorder="1" applyAlignment="1" applyProtection="1">
      <alignment horizontal="center" vertical="center" wrapText="1"/>
      <protection locked="0"/>
    </xf>
    <xf numFmtId="14" fontId="44" fillId="6" borderId="106" xfId="0" applyNumberFormat="1" applyFont="1" applyFill="1" applyBorder="1" applyAlignment="1" applyProtection="1">
      <alignment horizontal="center" vertical="center" wrapText="1"/>
      <protection locked="0"/>
    </xf>
    <xf numFmtId="14" fontId="62" fillId="0" borderId="106" xfId="0" applyNumberFormat="1" applyFont="1" applyBorder="1" applyAlignment="1" applyProtection="1">
      <alignment horizontal="center" vertical="center" wrapText="1"/>
      <protection locked="0"/>
    </xf>
    <xf numFmtId="14" fontId="44" fillId="0" borderId="112" xfId="0" applyNumberFormat="1" applyFont="1" applyBorder="1" applyAlignment="1" applyProtection="1">
      <alignment horizontal="center" vertical="center" wrapText="1"/>
      <protection locked="0"/>
    </xf>
    <xf numFmtId="0" fontId="44" fillId="0" borderId="106" xfId="0" applyNumberFormat="1" applyFont="1" applyBorder="1" applyAlignment="1">
      <alignment horizontal="center" vertical="center" wrapText="1" indent="1"/>
    </xf>
    <xf numFmtId="0" fontId="44" fillId="0" borderId="106" xfId="0" applyNumberFormat="1" applyFont="1" applyBorder="1" applyAlignment="1">
      <alignment horizontal="left" vertical="center" wrapText="1" indent="3"/>
    </xf>
    <xf numFmtId="14" fontId="45" fillId="0" borderId="106" xfId="0" applyNumberFormat="1" applyFont="1" applyBorder="1" applyAlignment="1" applyProtection="1">
      <alignment horizontal="center" vertical="center" wrapText="1"/>
      <protection locked="0"/>
    </xf>
    <xf numFmtId="14" fontId="44" fillId="0" borderId="106" xfId="0" applyNumberFormat="1" applyFont="1" applyBorder="1" applyAlignment="1">
      <alignment horizontal="center" vertical="center" wrapText="1" indent="3"/>
    </xf>
    <xf numFmtId="14" fontId="10" fillId="0" borderId="110" xfId="0" applyNumberFormat="1" applyFont="1" applyBorder="1" applyAlignment="1" applyProtection="1">
      <alignment horizontal="center" vertical="center" wrapText="1"/>
      <protection locked="0"/>
    </xf>
    <xf numFmtId="14" fontId="10" fillId="0" borderId="126" xfId="0" applyNumberFormat="1" applyFont="1" applyBorder="1" applyAlignment="1" applyProtection="1">
      <alignment horizontal="center" vertical="center" wrapText="1"/>
      <protection locked="0"/>
    </xf>
    <xf numFmtId="14" fontId="10" fillId="11" borderId="126" xfId="0" applyNumberFormat="1" applyFont="1" applyFill="1" applyBorder="1" applyAlignment="1" applyProtection="1">
      <alignment horizontal="center" vertical="center" wrapText="1"/>
      <protection locked="0"/>
    </xf>
    <xf numFmtId="0" fontId="56" fillId="6" borderId="106" xfId="0" applyNumberFormat="1" applyFont="1" applyFill="1" applyBorder="1" applyAlignment="1">
      <alignment horizontal="left" vertical="center" wrapText="1" indent="3" readingOrder="1"/>
    </xf>
    <xf numFmtId="164" fontId="63" fillId="15" borderId="133" xfId="0" applyFont="1" applyFill="1" applyBorder="1" applyAlignment="1">
      <alignment vertical="center"/>
    </xf>
    <xf numFmtId="164" fontId="0" fillId="0" borderId="132" xfId="0" applyBorder="1" applyAlignment="1">
      <alignment vertical="top"/>
    </xf>
    <xf numFmtId="164" fontId="63" fillId="15" borderId="136" xfId="0" applyFont="1" applyFill="1" applyBorder="1" applyAlignment="1">
      <alignment vertical="center"/>
    </xf>
    <xf numFmtId="164" fontId="0" fillId="0" borderId="134" xfId="0" applyBorder="1"/>
    <xf numFmtId="164" fontId="0" fillId="0" borderId="135" xfId="0" applyBorder="1"/>
    <xf numFmtId="0" fontId="40" fillId="12" borderId="28" xfId="0" applyNumberFormat="1" applyFont="1" applyFill="1" applyBorder="1" applyAlignment="1">
      <alignment vertical="center" wrapText="1"/>
    </xf>
    <xf numFmtId="0" fontId="3" fillId="0" borderId="0" xfId="0" applyNumberFormat="1" applyFont="1" applyProtection="1">
      <protection locked="0"/>
    </xf>
    <xf numFmtId="0" fontId="41" fillId="13" borderId="22" xfId="0" applyNumberFormat="1" applyFont="1" applyFill="1" applyBorder="1" applyAlignment="1">
      <alignment vertical="center" wrapText="1"/>
    </xf>
    <xf numFmtId="0" fontId="41" fillId="13" borderId="28" xfId="0" applyNumberFormat="1" applyFont="1" applyFill="1" applyBorder="1" applyAlignment="1">
      <alignment vertical="center" wrapText="1"/>
    </xf>
    <xf numFmtId="0" fontId="21" fillId="13" borderId="19" xfId="0" applyNumberFormat="1" applyFont="1" applyFill="1" applyBorder="1" applyAlignment="1">
      <alignment horizontal="center" vertical="center"/>
    </xf>
    <xf numFmtId="0" fontId="41" fillId="13" borderId="20" xfId="0" applyNumberFormat="1" applyFont="1" applyFill="1" applyBorder="1" applyAlignment="1">
      <alignment horizontal="center" vertical="center" wrapText="1"/>
    </xf>
    <xf numFmtId="0" fontId="41" fillId="13" borderId="19" xfId="0" applyNumberFormat="1" applyFont="1" applyFill="1" applyBorder="1" applyAlignment="1">
      <alignment horizontal="left" vertical="center"/>
    </xf>
    <xf numFmtId="0" fontId="40" fillId="12" borderId="24" xfId="0" applyNumberFormat="1" applyFont="1" applyFill="1" applyBorder="1" applyAlignment="1">
      <alignment horizontal="left" vertical="center"/>
    </xf>
    <xf numFmtId="0" fontId="8" fillId="0" borderId="118" xfId="0" applyNumberFormat="1" applyFont="1" applyBorder="1" applyAlignment="1">
      <alignment horizontal="center" vertical="center"/>
    </xf>
    <xf numFmtId="0" fontId="8" fillId="0" borderId="112" xfId="0" applyNumberFormat="1" applyFont="1" applyBorder="1" applyAlignment="1" applyProtection="1">
      <alignment horizontal="center" vertical="center" wrapText="1"/>
      <protection locked="0"/>
    </xf>
    <xf numFmtId="0" fontId="26" fillId="11" borderId="118" xfId="0" applyNumberFormat="1" applyFont="1" applyFill="1" applyBorder="1" applyAlignment="1">
      <alignment horizontal="center" vertical="center" wrapText="1"/>
    </xf>
    <xf numFmtId="0" fontId="44" fillId="11" borderId="106" xfId="0" applyNumberFormat="1" applyFont="1" applyFill="1" applyBorder="1" applyAlignment="1" applyProtection="1">
      <alignment horizontal="center" vertical="center" wrapText="1"/>
      <protection locked="0"/>
    </xf>
    <xf numFmtId="0" fontId="44" fillId="0" borderId="106" xfId="0" applyNumberFormat="1" applyFont="1" applyBorder="1" applyAlignment="1" applyProtection="1">
      <alignment horizontal="center" vertical="center" wrapText="1"/>
      <protection locked="0"/>
    </xf>
    <xf numFmtId="0" fontId="8" fillId="0" borderId="110" xfId="0" applyNumberFormat="1" applyFont="1" applyBorder="1" applyAlignment="1">
      <alignment horizontal="center" vertical="center"/>
    </xf>
    <xf numFmtId="0" fontId="43" fillId="11" borderId="106" xfId="0" applyNumberFormat="1" applyFont="1" applyFill="1" applyBorder="1" applyAlignment="1" applyProtection="1">
      <alignment horizontal="center" vertical="center" wrapText="1"/>
      <protection locked="0"/>
    </xf>
    <xf numFmtId="0" fontId="43" fillId="0" borderId="106" xfId="0" applyNumberFormat="1" applyFont="1" applyBorder="1" applyAlignment="1" applyProtection="1">
      <alignment horizontal="center" vertical="center" wrapText="1"/>
      <protection locked="0"/>
    </xf>
    <xf numFmtId="0" fontId="26" fillId="11" borderId="112" xfId="0" applyNumberFormat="1" applyFont="1" applyFill="1" applyBorder="1" applyAlignment="1">
      <alignment horizontal="center" vertical="center" wrapText="1"/>
    </xf>
    <xf numFmtId="0" fontId="26" fillId="11" borderId="110" xfId="0" applyNumberFormat="1" applyFont="1" applyFill="1" applyBorder="1" applyAlignment="1">
      <alignment horizontal="center" vertical="center" wrapText="1"/>
    </xf>
    <xf numFmtId="0" fontId="43" fillId="0" borderId="112" xfId="0" applyNumberFormat="1" applyFont="1" applyBorder="1" applyAlignment="1" applyProtection="1">
      <alignment horizontal="center" vertical="center" wrapText="1"/>
      <protection locked="0"/>
    </xf>
    <xf numFmtId="0" fontId="8" fillId="0" borderId="106" xfId="0" applyNumberFormat="1" applyFont="1" applyBorder="1" applyAlignment="1">
      <alignment horizontal="center" vertical="center"/>
    </xf>
    <xf numFmtId="0" fontId="41" fillId="13" borderId="24" xfId="0" applyNumberFormat="1" applyFont="1" applyFill="1" applyBorder="1" applyAlignment="1">
      <alignment horizontal="left" vertical="center"/>
    </xf>
    <xf numFmtId="0" fontId="62" fillId="11" borderId="106" xfId="0" applyNumberFormat="1" applyFont="1" applyFill="1" applyBorder="1" applyAlignment="1" applyProtection="1">
      <alignment horizontal="center" vertical="center" wrapText="1"/>
      <protection locked="0"/>
    </xf>
    <xf numFmtId="0" fontId="62" fillId="0" borderId="106" xfId="0" applyNumberFormat="1" applyFont="1" applyBorder="1" applyAlignment="1" applyProtection="1">
      <alignment horizontal="center" vertical="center" wrapText="1"/>
      <protection locked="0"/>
    </xf>
    <xf numFmtId="0" fontId="44" fillId="11" borderId="112" xfId="0" applyNumberFormat="1" applyFont="1" applyFill="1" applyBorder="1" applyAlignment="1" applyProtection="1">
      <alignment horizontal="center" vertical="center" wrapText="1"/>
      <protection locked="0"/>
    </xf>
    <xf numFmtId="0" fontId="44" fillId="0" borderId="112" xfId="0" applyNumberFormat="1" applyFont="1" applyBorder="1" applyAlignment="1" applyProtection="1">
      <alignment horizontal="center" vertical="center" wrapText="1"/>
      <protection locked="0"/>
    </xf>
    <xf numFmtId="0" fontId="8" fillId="0" borderId="106" xfId="0" applyNumberFormat="1" applyFont="1" applyBorder="1" applyAlignment="1" applyProtection="1">
      <alignment horizontal="right" vertical="center" wrapText="1"/>
      <protection locked="0"/>
    </xf>
    <xf numFmtId="0" fontId="45" fillId="0" borderId="106" xfId="0" applyNumberFormat="1" applyFont="1" applyBorder="1" applyAlignment="1" applyProtection="1">
      <alignment horizontal="center" vertical="center" wrapText="1"/>
      <protection locked="0"/>
    </xf>
    <xf numFmtId="0" fontId="40" fillId="0" borderId="106" xfId="0" applyNumberFormat="1" applyFont="1" applyBorder="1" applyAlignment="1">
      <alignment horizontal="left" vertical="center" wrapText="1"/>
    </xf>
    <xf numFmtId="0" fontId="8" fillId="0" borderId="106" xfId="0" applyNumberFormat="1" applyFont="1" applyBorder="1" applyAlignment="1">
      <alignment horizontal="right" vertical="center" indent="1"/>
    </xf>
    <xf numFmtId="0" fontId="8" fillId="0" borderId="110" xfId="0" applyNumberFormat="1" applyFont="1" applyBorder="1" applyAlignment="1" applyProtection="1">
      <alignment horizontal="right" vertical="center" wrapText="1"/>
      <protection locked="0"/>
    </xf>
    <xf numFmtId="0" fontId="8" fillId="0" borderId="126" xfId="0" applyNumberFormat="1" applyFont="1" applyBorder="1" applyAlignment="1" applyProtection="1">
      <alignment horizontal="center" vertical="center" wrapText="1"/>
      <protection locked="0"/>
    </xf>
    <xf numFmtId="9" fontId="8" fillId="3" borderId="46" xfId="2" applyFont="1" applyFill="1" applyBorder="1" applyAlignment="1">
      <alignment horizontal="center" vertical="center" wrapText="1"/>
    </xf>
    <xf numFmtId="9" fontId="8" fillId="4" borderId="30" xfId="2" applyFont="1" applyFill="1" applyBorder="1" applyAlignment="1">
      <alignment horizontal="center" vertical="center" wrapText="1"/>
    </xf>
    <xf numFmtId="9" fontId="8" fillId="5" borderId="30" xfId="2" applyFont="1" applyFill="1" applyBorder="1" applyAlignment="1">
      <alignment horizontal="center" vertical="center" wrapText="1"/>
    </xf>
    <xf numFmtId="9" fontId="8" fillId="6" borderId="30" xfId="2" applyFont="1" applyFill="1" applyBorder="1" applyAlignment="1">
      <alignment horizontal="center" vertical="center" wrapText="1"/>
    </xf>
    <xf numFmtId="9" fontId="8" fillId="7" borderId="30" xfId="2" applyFont="1" applyFill="1" applyBorder="1" applyAlignment="1">
      <alignment horizontal="center" vertical="center" wrapText="1"/>
    </xf>
    <xf numFmtId="9" fontId="8" fillId="8" borderId="47" xfId="2" applyFont="1" applyFill="1" applyBorder="1" applyAlignment="1">
      <alignment horizontal="center" vertical="center" wrapText="1"/>
    </xf>
    <xf numFmtId="0" fontId="60" fillId="15" borderId="22" xfId="0" applyNumberFormat="1" applyFont="1" applyFill="1" applyBorder="1" applyAlignment="1">
      <alignment horizontal="center" vertical="center" wrapText="1"/>
    </xf>
    <xf numFmtId="0" fontId="39" fillId="0" borderId="139" xfId="21" applyBorder="1">
      <alignment horizontal="left" vertical="center" wrapText="1" indent="1" readingOrder="1"/>
    </xf>
    <xf numFmtId="14" fontId="64" fillId="13" borderId="22" xfId="0" applyNumberFormat="1" applyFont="1" applyFill="1" applyBorder="1" applyAlignment="1">
      <alignment vertical="center" wrapText="1"/>
    </xf>
    <xf numFmtId="14" fontId="43" fillId="12" borderId="28" xfId="0" applyNumberFormat="1" applyFont="1" applyFill="1" applyBorder="1" applyAlignment="1">
      <alignment vertical="center" wrapText="1"/>
    </xf>
    <xf numFmtId="164" fontId="43" fillId="12" borderId="121" xfId="0" applyFont="1" applyFill="1" applyBorder="1" applyAlignment="1">
      <alignment vertical="center" wrapText="1"/>
    </xf>
    <xf numFmtId="14" fontId="62" fillId="0" borderId="112" xfId="0" applyNumberFormat="1" applyFont="1" applyBorder="1" applyAlignment="1" applyProtection="1">
      <alignment horizontal="center" vertical="center" wrapText="1"/>
      <protection locked="0"/>
    </xf>
    <xf numFmtId="14" fontId="43" fillId="0" borderId="107" xfId="0" applyNumberFormat="1" applyFont="1" applyBorder="1" applyAlignment="1" applyProtection="1">
      <alignment horizontal="center" vertical="center" wrapText="1"/>
      <protection locked="0"/>
    </xf>
    <xf numFmtId="14" fontId="45" fillId="0" borderId="107" xfId="0" applyNumberFormat="1" applyFont="1" applyBorder="1" applyAlignment="1" applyProtection="1">
      <alignment horizontal="center" vertical="center" wrapText="1"/>
      <protection locked="0"/>
    </xf>
    <xf numFmtId="14" fontId="64" fillId="13" borderId="28" xfId="0" applyNumberFormat="1" applyFont="1" applyFill="1" applyBorder="1" applyAlignment="1">
      <alignment vertical="center" wrapText="1"/>
    </xf>
    <xf numFmtId="164" fontId="64" fillId="13" borderId="28" xfId="0" applyFont="1" applyFill="1" applyBorder="1" applyAlignment="1">
      <alignment vertical="center" wrapText="1"/>
    </xf>
    <xf numFmtId="14" fontId="43" fillId="12" borderId="28" xfId="0" applyNumberFormat="1" applyFont="1" applyFill="1" applyBorder="1" applyAlignment="1">
      <alignment horizontal="center" vertical="center" wrapText="1"/>
    </xf>
    <xf numFmtId="14" fontId="43" fillId="12" borderId="121" xfId="0" applyNumberFormat="1" applyFont="1" applyFill="1" applyBorder="1" applyAlignment="1">
      <alignment vertical="center" wrapText="1"/>
    </xf>
    <xf numFmtId="0" fontId="40" fillId="12" borderId="24" xfId="0" applyNumberFormat="1" applyFont="1" applyFill="1" applyBorder="1" applyAlignment="1">
      <alignment vertical="center"/>
    </xf>
    <xf numFmtId="14" fontId="44" fillId="0" borderId="106" xfId="0" quotePrefix="1" applyNumberFormat="1" applyFont="1" applyBorder="1" applyAlignment="1">
      <alignment horizontal="center" vertical="center" wrapText="1" indent="3"/>
    </xf>
    <xf numFmtId="0" fontId="45" fillId="0" borderId="106" xfId="0" applyNumberFormat="1" applyFont="1" applyBorder="1" applyAlignment="1">
      <alignment horizontal="center" vertical="center" wrapText="1"/>
    </xf>
    <xf numFmtId="0" fontId="40" fillId="0" borderId="106" xfId="0" applyNumberFormat="1" applyFont="1" applyBorder="1" applyAlignment="1">
      <alignment horizontal="center" vertical="center" wrapText="1"/>
    </xf>
    <xf numFmtId="0" fontId="48" fillId="0" borderId="106" xfId="0" applyNumberFormat="1" applyFont="1" applyBorder="1" applyAlignment="1">
      <alignment horizontal="center" vertical="center" wrapText="1"/>
    </xf>
    <xf numFmtId="164" fontId="64" fillId="0" borderId="106" xfId="0" applyFont="1" applyBorder="1" applyAlignment="1">
      <alignment horizontal="center" vertical="center" wrapText="1"/>
    </xf>
    <xf numFmtId="14" fontId="18" fillId="13" borderId="0" xfId="0" applyNumberFormat="1" applyFont="1" applyFill="1" applyAlignment="1" applyProtection="1">
      <alignment horizontal="center" vertical="center"/>
      <protection locked="0"/>
    </xf>
    <xf numFmtId="14" fontId="18" fillId="13" borderId="0" xfId="0" quotePrefix="1" applyNumberFormat="1" applyFont="1" applyFill="1" applyAlignment="1" applyProtection="1">
      <alignment horizontal="center" vertical="center"/>
      <protection locked="0"/>
    </xf>
    <xf numFmtId="14" fontId="18" fillId="13" borderId="0" xfId="0" applyNumberFormat="1" applyFont="1" applyFill="1" applyAlignment="1" applyProtection="1">
      <alignment vertical="center"/>
      <protection locked="0"/>
    </xf>
    <xf numFmtId="9" fontId="8" fillId="3" borderId="22" xfId="2" applyFont="1" applyFill="1" applyBorder="1" applyAlignment="1">
      <alignment horizontal="center" vertical="center" wrapText="1"/>
    </xf>
    <xf numFmtId="9" fontId="8" fillId="4" borderId="22" xfId="2" applyFont="1" applyFill="1" applyBorder="1" applyAlignment="1">
      <alignment horizontal="center" vertical="center" wrapText="1"/>
    </xf>
    <xf numFmtId="9" fontId="8" fillId="5" borderId="22" xfId="2" applyFont="1" applyFill="1" applyBorder="1" applyAlignment="1">
      <alignment horizontal="center" vertical="center" wrapText="1"/>
    </xf>
    <xf numFmtId="9" fontId="8" fillId="6" borderId="22" xfId="2" applyFont="1" applyFill="1" applyBorder="1" applyAlignment="1">
      <alignment horizontal="center" vertical="center" wrapText="1"/>
    </xf>
    <xf numFmtId="9" fontId="8" fillId="7" borderId="22" xfId="2" applyFont="1" applyFill="1" applyBorder="1" applyAlignment="1">
      <alignment horizontal="center" vertical="center" wrapText="1"/>
    </xf>
    <xf numFmtId="9" fontId="8" fillId="8" borderId="22" xfId="2" applyFont="1" applyFill="1" applyBorder="1" applyAlignment="1">
      <alignment horizontal="center" vertical="center" wrapText="1"/>
    </xf>
    <xf numFmtId="0" fontId="65" fillId="13" borderId="28" xfId="0" applyNumberFormat="1" applyFont="1" applyFill="1" applyBorder="1" applyAlignment="1">
      <alignment horizontal="center" vertical="center" wrapText="1"/>
    </xf>
    <xf numFmtId="0" fontId="65" fillId="13" borderId="156" xfId="0" applyNumberFormat="1" applyFont="1" applyFill="1" applyBorder="1" applyAlignment="1">
      <alignment horizontal="center" vertical="center" wrapText="1"/>
    </xf>
    <xf numFmtId="0" fontId="3" fillId="2" borderId="0" xfId="0" applyNumberFormat="1" applyFont="1" applyFill="1" applyAlignment="1">
      <alignment horizontal="left" vertical="center"/>
    </xf>
    <xf numFmtId="0" fontId="65" fillId="13" borderId="161" xfId="0" applyNumberFormat="1" applyFont="1" applyFill="1" applyBorder="1" applyAlignment="1">
      <alignment horizontal="center" vertical="center" wrapText="1"/>
    </xf>
    <xf numFmtId="14" fontId="18" fillId="13" borderId="37" xfId="0" applyNumberFormat="1" applyFont="1" applyFill="1" applyBorder="1" applyAlignment="1" applyProtection="1">
      <alignment vertical="center"/>
      <protection locked="0"/>
    </xf>
    <xf numFmtId="0" fontId="65" fillId="13" borderId="31" xfId="0" applyNumberFormat="1" applyFont="1" applyFill="1" applyBorder="1" applyAlignment="1">
      <alignment horizontal="center" vertical="center" wrapText="1"/>
    </xf>
    <xf numFmtId="0" fontId="39" fillId="0" borderId="123" xfId="21">
      <alignment horizontal="left" vertical="center" wrapText="1" indent="1" readingOrder="1"/>
    </xf>
    <xf numFmtId="0" fontId="39" fillId="6" borderId="123" xfId="21" applyFill="1">
      <alignment horizontal="left" vertical="center" wrapText="1" indent="1" readingOrder="1"/>
    </xf>
    <xf numFmtId="0" fontId="45" fillId="0" borderId="163" xfId="0" applyNumberFormat="1" applyFont="1" applyBorder="1" applyAlignment="1">
      <alignment horizontal="center" vertical="center" wrapText="1"/>
    </xf>
    <xf numFmtId="0" fontId="45" fillId="11" borderId="162" xfId="0" applyNumberFormat="1" applyFont="1" applyFill="1" applyBorder="1" applyAlignment="1">
      <alignment horizontal="center" vertical="center" wrapText="1"/>
    </xf>
    <xf numFmtId="0" fontId="45" fillId="11" borderId="163" xfId="0" applyNumberFormat="1" applyFont="1" applyFill="1" applyBorder="1" applyAlignment="1">
      <alignment horizontal="center" vertical="center" wrapText="1"/>
    </xf>
    <xf numFmtId="0" fontId="10" fillId="0" borderId="163" xfId="0" applyNumberFormat="1" applyFont="1" applyBorder="1" applyAlignment="1">
      <alignment horizontal="center" vertical="center" wrapText="1"/>
    </xf>
    <xf numFmtId="0" fontId="8" fillId="0" borderId="163" xfId="0" applyNumberFormat="1" applyFont="1" applyBorder="1" applyAlignment="1">
      <alignment horizontal="left" vertical="center" wrapText="1"/>
    </xf>
    <xf numFmtId="0" fontId="10" fillId="0" borderId="164" xfId="0" applyNumberFormat="1" applyFont="1" applyBorder="1" applyAlignment="1">
      <alignment horizontal="center" vertical="center" wrapText="1"/>
    </xf>
    <xf numFmtId="0" fontId="10" fillId="0" borderId="165" xfId="0" applyNumberFormat="1" applyFont="1" applyBorder="1" applyAlignment="1">
      <alignment horizontal="center" vertical="center" wrapText="1"/>
    </xf>
    <xf numFmtId="0" fontId="56" fillId="0" borderId="123" xfId="21" applyFont="1">
      <alignment horizontal="left" vertical="center" wrapText="1" indent="1" readingOrder="1"/>
    </xf>
    <xf numFmtId="0" fontId="62" fillId="0" borderId="112" xfId="0" applyNumberFormat="1" applyFont="1" applyBorder="1" applyAlignment="1" applyProtection="1">
      <alignment horizontal="center" vertical="center" wrapText="1"/>
      <protection locked="0"/>
    </xf>
    <xf numFmtId="0" fontId="45" fillId="0" borderId="162" xfId="0" applyNumberFormat="1" applyFont="1" applyBorder="1" applyAlignment="1">
      <alignment horizontal="center" vertical="center" wrapText="1"/>
    </xf>
    <xf numFmtId="0" fontId="45" fillId="14" borderId="62" xfId="2" applyNumberFormat="1" applyFont="1" applyFill="1" applyBorder="1" applyAlignment="1" applyProtection="1">
      <alignment horizontal="center" vertical="center" wrapText="1" shrinkToFit="1"/>
      <protection locked="0"/>
    </xf>
    <xf numFmtId="0" fontId="42" fillId="0" borderId="124" xfId="0" applyNumberFormat="1" applyFont="1" applyBorder="1" applyAlignment="1">
      <alignment horizontal="left" vertical="center" wrapText="1" indent="3"/>
    </xf>
    <xf numFmtId="14" fontId="62" fillId="0" borderId="106" xfId="0" quotePrefix="1" applyNumberFormat="1" applyFont="1" applyBorder="1" applyAlignment="1" applyProtection="1">
      <alignment horizontal="center" vertical="center" wrapText="1"/>
      <protection locked="0"/>
    </xf>
    <xf numFmtId="0" fontId="10" fillId="11" borderId="163" xfId="0" applyNumberFormat="1" applyFont="1" applyFill="1" applyBorder="1" applyAlignment="1">
      <alignment horizontal="center" vertical="center" wrapText="1"/>
    </xf>
    <xf numFmtId="0" fontId="8" fillId="0" borderId="126" xfId="0" applyNumberFormat="1" applyFont="1" applyBorder="1" applyAlignment="1">
      <alignment horizontal="center" vertical="center"/>
    </xf>
    <xf numFmtId="0" fontId="67" fillId="13" borderId="20" xfId="0" applyNumberFormat="1" applyFont="1" applyFill="1" applyBorder="1" applyAlignment="1">
      <alignment horizontal="center" vertical="center" wrapText="1"/>
    </xf>
    <xf numFmtId="0" fontId="45" fillId="0" borderId="128" xfId="0" applyNumberFormat="1" applyFont="1" applyBorder="1" applyAlignment="1" applyProtection="1">
      <alignment horizontal="left" vertical="center" wrapText="1" shrinkToFit="1"/>
      <protection locked="0"/>
    </xf>
    <xf numFmtId="164" fontId="67" fillId="13" borderId="20" xfId="0" applyFont="1" applyFill="1" applyBorder="1" applyAlignment="1">
      <alignment horizontal="left" vertical="center" wrapText="1"/>
    </xf>
    <xf numFmtId="0" fontId="10" fillId="12" borderId="65" xfId="0" applyNumberFormat="1" applyFont="1" applyFill="1" applyBorder="1" applyAlignment="1">
      <alignment horizontal="left" vertical="center" wrapText="1"/>
    </xf>
    <xf numFmtId="0" fontId="45" fillId="0" borderId="129" xfId="0" applyNumberFormat="1" applyFont="1" applyBorder="1" applyAlignment="1" applyProtection="1">
      <alignment horizontal="left" vertical="center" wrapText="1" shrinkToFit="1"/>
      <protection locked="0"/>
    </xf>
    <xf numFmtId="0" fontId="46" fillId="11" borderId="129" xfId="0" applyNumberFormat="1" applyFont="1" applyFill="1" applyBorder="1" applyAlignment="1" applyProtection="1">
      <alignment horizontal="left" vertical="center" wrapText="1" shrinkToFit="1"/>
      <protection locked="0"/>
    </xf>
    <xf numFmtId="0" fontId="45" fillId="11" borderId="128" xfId="0" applyNumberFormat="1" applyFont="1" applyFill="1" applyBorder="1" applyAlignment="1" applyProtection="1">
      <alignment horizontal="left" vertical="center" wrapText="1" shrinkToFit="1"/>
      <protection locked="0"/>
    </xf>
    <xf numFmtId="0" fontId="46" fillId="0" borderId="129" xfId="0" applyNumberFormat="1" applyFont="1" applyBorder="1" applyAlignment="1" applyProtection="1">
      <alignment horizontal="left" vertical="center" wrapText="1" shrinkToFit="1"/>
      <protection locked="0"/>
    </xf>
    <xf numFmtId="164" fontId="67" fillId="13" borderId="65" xfId="0" applyFont="1" applyFill="1" applyBorder="1" applyAlignment="1">
      <alignment horizontal="left" vertical="center" wrapText="1"/>
    </xf>
    <xf numFmtId="0" fontId="11" fillId="0" borderId="129" xfId="22" applyNumberFormat="1" applyFont="1" applyBorder="1" applyAlignment="1" applyProtection="1">
      <alignment horizontal="left" vertical="center" wrapText="1" shrinkToFit="1"/>
      <protection locked="0"/>
    </xf>
    <xf numFmtId="0" fontId="10" fillId="0" borderId="129" xfId="0" applyNumberFormat="1" applyFont="1" applyBorder="1" applyAlignment="1">
      <alignment horizontal="left" vertical="center" wrapText="1"/>
    </xf>
    <xf numFmtId="0" fontId="10" fillId="0" borderId="130" xfId="0" applyNumberFormat="1" applyFont="1" applyBorder="1" applyAlignment="1" applyProtection="1">
      <alignment horizontal="left" vertical="center" wrapText="1" shrinkToFit="1"/>
      <protection locked="0"/>
    </xf>
    <xf numFmtId="0" fontId="10" fillId="0" borderId="109" xfId="0" applyNumberFormat="1" applyFont="1" applyBorder="1" applyAlignment="1" applyProtection="1">
      <alignment horizontal="left" vertical="center" wrapText="1" shrinkToFit="1"/>
      <protection locked="0"/>
    </xf>
    <xf numFmtId="0" fontId="45" fillId="0" borderId="125" xfId="0" applyNumberFormat="1" applyFont="1" applyBorder="1" applyAlignment="1" applyProtection="1">
      <alignment horizontal="center" vertical="center" wrapText="1" shrinkToFit="1"/>
      <protection locked="0"/>
    </xf>
    <xf numFmtId="0" fontId="45" fillId="0" borderId="112" xfId="0" applyNumberFormat="1" applyFont="1" applyBorder="1" applyAlignment="1" applyProtection="1">
      <alignment horizontal="center" vertical="center" wrapText="1" shrinkToFit="1"/>
      <protection locked="0"/>
    </xf>
    <xf numFmtId="0" fontId="45" fillId="0" borderId="113" xfId="0" applyNumberFormat="1" applyFont="1" applyBorder="1" applyAlignment="1" applyProtection="1">
      <alignment horizontal="center" vertical="center" wrapText="1" shrinkToFit="1"/>
      <protection locked="0"/>
    </xf>
    <xf numFmtId="164" fontId="67" fillId="13" borderId="22" xfId="0" applyFont="1" applyFill="1" applyBorder="1" applyAlignment="1">
      <alignment vertical="center" wrapText="1"/>
    </xf>
    <xf numFmtId="0" fontId="10" fillId="12" borderId="28" xfId="0" applyNumberFormat="1" applyFont="1" applyFill="1" applyBorder="1" applyAlignment="1">
      <alignment vertical="center" wrapText="1"/>
    </xf>
    <xf numFmtId="0" fontId="10" fillId="12" borderId="31" xfId="0" applyNumberFormat="1" applyFont="1" applyFill="1" applyBorder="1" applyAlignment="1">
      <alignment vertical="center" wrapText="1"/>
    </xf>
    <xf numFmtId="0" fontId="45" fillId="0" borderId="123" xfId="0" applyNumberFormat="1" applyFont="1" applyBorder="1" applyAlignment="1" applyProtection="1">
      <alignment horizontal="center" vertical="center" wrapText="1" shrinkToFit="1"/>
      <protection locked="0"/>
    </xf>
    <xf numFmtId="0" fontId="45" fillId="11" borderId="106" xfId="0" applyNumberFormat="1" applyFont="1" applyFill="1" applyBorder="1" applyAlignment="1" applyProtection="1">
      <alignment horizontal="center" vertical="center" wrapText="1" shrinkToFit="1"/>
      <protection locked="0"/>
    </xf>
    <xf numFmtId="0" fontId="45" fillId="11" borderId="108" xfId="0" applyNumberFormat="1" applyFont="1" applyFill="1" applyBorder="1" applyAlignment="1" applyProtection="1">
      <alignment horizontal="center" vertical="center" wrapText="1" shrinkToFit="1"/>
      <protection locked="0"/>
    </xf>
    <xf numFmtId="0" fontId="45" fillId="11" borderId="123" xfId="0" applyNumberFormat="1" applyFont="1" applyFill="1" applyBorder="1" applyAlignment="1" applyProtection="1">
      <alignment horizontal="center" vertical="center" wrapText="1" shrinkToFit="1"/>
      <protection locked="0"/>
    </xf>
    <xf numFmtId="0" fontId="45" fillId="11" borderId="125" xfId="0" applyNumberFormat="1" applyFont="1" applyFill="1" applyBorder="1" applyAlignment="1" applyProtection="1">
      <alignment horizontal="center" vertical="center" wrapText="1" shrinkToFit="1"/>
      <protection locked="0"/>
    </xf>
    <xf numFmtId="0" fontId="45" fillId="11" borderId="112" xfId="0" applyNumberFormat="1" applyFont="1" applyFill="1" applyBorder="1" applyAlignment="1" applyProtection="1">
      <alignment horizontal="center" vertical="center" wrapText="1" shrinkToFit="1"/>
      <protection locked="0"/>
    </xf>
    <xf numFmtId="0" fontId="45" fillId="11" borderId="113" xfId="0" applyNumberFormat="1" applyFont="1" applyFill="1" applyBorder="1" applyAlignment="1" applyProtection="1">
      <alignment horizontal="center" vertical="center" wrapText="1" shrinkToFit="1"/>
      <protection locked="0"/>
    </xf>
    <xf numFmtId="0" fontId="10" fillId="11" borderId="106" xfId="0" applyNumberFormat="1" applyFont="1" applyFill="1" applyBorder="1" applyAlignment="1" applyProtection="1">
      <alignment horizontal="center" vertical="center" wrapText="1" shrinkToFit="1"/>
      <protection locked="0"/>
    </xf>
    <xf numFmtId="0" fontId="45" fillId="0" borderId="106" xfId="0" applyNumberFormat="1" applyFont="1" applyBorder="1" applyAlignment="1" applyProtection="1">
      <alignment horizontal="center" vertical="center" wrapText="1" shrinkToFit="1"/>
      <protection locked="0"/>
    </xf>
    <xf numFmtId="0" fontId="10" fillId="0" borderId="106" xfId="0" applyNumberFormat="1" applyFont="1" applyBorder="1" applyAlignment="1" applyProtection="1">
      <alignment horizontal="center" vertical="center" wrapText="1" shrinkToFit="1"/>
      <protection locked="0"/>
    </xf>
    <xf numFmtId="0" fontId="10" fillId="0" borderId="108" xfId="0" applyNumberFormat="1" applyFont="1" applyBorder="1" applyAlignment="1" applyProtection="1">
      <alignment horizontal="center" vertical="center" wrapText="1" shrinkToFit="1"/>
      <protection locked="0"/>
    </xf>
    <xf numFmtId="0" fontId="10" fillId="0" borderId="123" xfId="0" applyNumberFormat="1" applyFont="1" applyBorder="1" applyAlignment="1" applyProtection="1">
      <alignment horizontal="center" vertical="center" wrapText="1" shrinkToFit="1"/>
      <protection locked="0"/>
    </xf>
    <xf numFmtId="0" fontId="45" fillId="0" borderId="108" xfId="0" applyNumberFormat="1" applyFont="1" applyBorder="1" applyAlignment="1" applyProtection="1">
      <alignment horizontal="center" vertical="center" wrapText="1" shrinkToFit="1"/>
      <protection locked="0"/>
    </xf>
    <xf numFmtId="164" fontId="67" fillId="13" borderId="28" xfId="0" applyFont="1" applyFill="1" applyBorder="1" applyAlignment="1">
      <alignment vertical="center" wrapText="1"/>
    </xf>
    <xf numFmtId="0" fontId="45" fillId="11" borderId="140" xfId="0" applyNumberFormat="1" applyFont="1" applyFill="1" applyBorder="1" applyAlignment="1" applyProtection="1">
      <alignment horizontal="center" vertical="center" wrapText="1" shrinkToFit="1"/>
      <protection locked="0"/>
    </xf>
    <xf numFmtId="164" fontId="67" fillId="13" borderId="49" xfId="0" applyFont="1" applyFill="1" applyBorder="1" applyAlignment="1">
      <alignment vertical="center" wrapText="1"/>
    </xf>
    <xf numFmtId="0" fontId="10" fillId="0" borderId="131" xfId="0" applyNumberFormat="1" applyFont="1" applyBorder="1" applyAlignment="1" applyProtection="1">
      <alignment horizontal="center" vertical="center" wrapText="1" shrinkToFit="1"/>
      <protection locked="0"/>
    </xf>
    <xf numFmtId="0" fontId="10" fillId="12" borderId="49" xfId="0" applyNumberFormat="1" applyFont="1" applyFill="1" applyBorder="1" applyAlignment="1">
      <alignment vertical="center" wrapText="1"/>
    </xf>
    <xf numFmtId="0" fontId="10" fillId="12" borderId="28" xfId="0" applyNumberFormat="1" applyFont="1" applyFill="1" applyBorder="1" applyAlignment="1">
      <alignment horizontal="center" vertical="center" wrapText="1"/>
    </xf>
    <xf numFmtId="0" fontId="10" fillId="0" borderId="123" xfId="0" applyNumberFormat="1" applyFont="1" applyBorder="1" applyAlignment="1">
      <alignment horizontal="left" vertical="center" wrapText="1"/>
    </xf>
    <xf numFmtId="0" fontId="10" fillId="0" borderId="106" xfId="0" applyNumberFormat="1" applyFont="1" applyBorder="1" applyAlignment="1">
      <alignment horizontal="left" vertical="center" wrapText="1"/>
    </xf>
    <xf numFmtId="0" fontId="10" fillId="0" borderId="157" xfId="0" applyNumberFormat="1" applyFont="1" applyBorder="1" applyAlignment="1" applyProtection="1">
      <alignment horizontal="center" vertical="center" wrapText="1" shrinkToFit="1"/>
      <protection locked="0"/>
    </xf>
    <xf numFmtId="0" fontId="10" fillId="0" borderId="110" xfId="0" applyNumberFormat="1" applyFont="1" applyBorder="1" applyAlignment="1" applyProtection="1">
      <alignment horizontal="center" vertical="center" wrapText="1" shrinkToFit="1"/>
      <protection locked="0"/>
    </xf>
    <xf numFmtId="0" fontId="10" fillId="0" borderId="111" xfId="0" applyNumberFormat="1" applyFont="1" applyBorder="1" applyAlignment="1" applyProtection="1">
      <alignment horizontal="center" vertical="center" wrapText="1" shrinkToFit="1"/>
      <protection locked="0"/>
    </xf>
    <xf numFmtId="0" fontId="10" fillId="0" borderId="158" xfId="0" applyNumberFormat="1" applyFont="1" applyBorder="1" applyAlignment="1" applyProtection="1">
      <alignment horizontal="center" vertical="center" wrapText="1" shrinkToFit="1"/>
      <protection locked="0"/>
    </xf>
    <xf numFmtId="0" fontId="10" fillId="0" borderId="126" xfId="0" applyNumberFormat="1" applyFont="1" applyBorder="1" applyAlignment="1" applyProtection="1">
      <alignment horizontal="center" vertical="center" wrapText="1" shrinkToFit="1"/>
      <protection locked="0"/>
    </xf>
    <xf numFmtId="0" fontId="10" fillId="0" borderId="127" xfId="0" applyNumberFormat="1" applyFont="1" applyBorder="1" applyAlignment="1" applyProtection="1">
      <alignment horizontal="center" vertical="center" wrapText="1" shrinkToFit="1"/>
      <protection locked="0"/>
    </xf>
    <xf numFmtId="9" fontId="43" fillId="14" borderId="62" xfId="2" applyFont="1" applyFill="1" applyBorder="1" applyAlignment="1" applyProtection="1">
      <alignment horizontal="center" vertical="center" wrapText="1" shrinkToFit="1"/>
      <protection locked="0"/>
    </xf>
    <xf numFmtId="0" fontId="56" fillId="0" borderId="129" xfId="0" applyNumberFormat="1" applyFont="1" applyBorder="1" applyAlignment="1" applyProtection="1">
      <alignment horizontal="left" vertical="center" wrapText="1" shrinkToFit="1"/>
      <protection locked="0"/>
    </xf>
    <xf numFmtId="0" fontId="68" fillId="0" borderId="129" xfId="22" applyNumberFormat="1" applyFont="1" applyBorder="1" applyAlignment="1" applyProtection="1">
      <alignment horizontal="left" vertical="center" wrapText="1" shrinkToFit="1"/>
      <protection locked="0"/>
    </xf>
    <xf numFmtId="0" fontId="44" fillId="6" borderId="106" xfId="0" applyNumberFormat="1" applyFont="1" applyFill="1" applyBorder="1" applyAlignment="1" applyProtection="1">
      <alignment horizontal="center" vertical="center" wrapText="1"/>
      <protection locked="0"/>
    </xf>
    <xf numFmtId="0" fontId="69" fillId="11" borderId="129" xfId="22" applyNumberFormat="1" applyFont="1" applyFill="1" applyBorder="1" applyAlignment="1" applyProtection="1">
      <alignment horizontal="left" vertical="center" wrapText="1" shrinkToFit="1"/>
      <protection locked="0"/>
    </xf>
    <xf numFmtId="14" fontId="44" fillId="11" borderId="106" xfId="0" applyNumberFormat="1" applyFont="1" applyFill="1" applyBorder="1" applyAlignment="1" applyProtection="1">
      <alignment horizontal="center" vertical="center" wrapText="1"/>
      <protection locked="0"/>
    </xf>
    <xf numFmtId="0" fontId="45" fillId="11" borderId="112" xfId="0" applyNumberFormat="1" applyFont="1" applyFill="1" applyBorder="1" applyAlignment="1">
      <alignment horizontal="left" vertical="center"/>
    </xf>
    <xf numFmtId="14" fontId="44" fillId="11" borderId="106" xfId="0" quotePrefix="1" applyNumberFormat="1" applyFont="1" applyFill="1" applyBorder="1" applyAlignment="1" applyProtection="1">
      <alignment horizontal="center" vertical="center" wrapText="1"/>
      <protection locked="0"/>
    </xf>
    <xf numFmtId="0" fontId="55" fillId="0" borderId="123" xfId="21" applyFont="1">
      <alignment horizontal="left" vertical="center" wrapText="1" indent="1" readingOrder="1"/>
    </xf>
    <xf numFmtId="0" fontId="70" fillId="0" borderId="123" xfId="21" applyFont="1">
      <alignment horizontal="left" vertical="center" wrapText="1" indent="1" readingOrder="1"/>
    </xf>
    <xf numFmtId="0" fontId="8" fillId="0" borderId="112" xfId="0" applyNumberFormat="1" applyFont="1" applyBorder="1" applyAlignment="1">
      <alignment horizontal="right" vertical="center"/>
    </xf>
    <xf numFmtId="0" fontId="3" fillId="0" borderId="0" xfId="0" applyNumberFormat="1" applyFont="1" applyAlignment="1" applyProtection="1">
      <alignment wrapText="1"/>
      <protection locked="0"/>
    </xf>
    <xf numFmtId="0" fontId="8" fillId="16" borderId="106" xfId="0" applyNumberFormat="1" applyFont="1" applyFill="1" applyBorder="1" applyAlignment="1">
      <alignment horizontal="center" vertical="center"/>
    </xf>
    <xf numFmtId="0" fontId="8" fillId="16" borderId="110" xfId="0" applyNumberFormat="1" applyFont="1" applyFill="1" applyBorder="1" applyAlignment="1">
      <alignment horizontal="center" vertical="center"/>
    </xf>
    <xf numFmtId="0" fontId="8" fillId="16" borderId="118" xfId="0" applyNumberFormat="1" applyFont="1" applyFill="1" applyBorder="1" applyAlignment="1">
      <alignment horizontal="center" vertical="center"/>
    </xf>
    <xf numFmtId="0" fontId="8" fillId="16" borderId="106" xfId="0" applyNumberFormat="1" applyFont="1" applyFill="1" applyBorder="1" applyAlignment="1" applyProtection="1">
      <alignment horizontal="center" vertical="center" wrapText="1"/>
      <protection locked="0"/>
    </xf>
    <xf numFmtId="0" fontId="8" fillId="0" borderId="106" xfId="0" applyNumberFormat="1" applyFont="1" applyBorder="1" applyAlignment="1" applyProtection="1">
      <alignment horizontal="center" vertical="center" wrapText="1"/>
      <protection locked="0"/>
    </xf>
    <xf numFmtId="0" fontId="8" fillId="0" borderId="106" xfId="0" applyNumberFormat="1" applyFont="1" applyBorder="1" applyAlignment="1">
      <alignment horizontal="center" vertical="center" indent="1"/>
    </xf>
    <xf numFmtId="0" fontId="8" fillId="16" borderId="106" xfId="0" applyNumberFormat="1" applyFont="1" applyFill="1" applyBorder="1" applyAlignment="1">
      <alignment horizontal="center" vertical="center" indent="1"/>
    </xf>
    <xf numFmtId="0" fontId="8" fillId="0" borderId="110" xfId="0" applyNumberFormat="1" applyFont="1" applyBorder="1" applyAlignment="1" applyProtection="1">
      <alignment horizontal="center" vertical="center" wrapText="1"/>
      <protection locked="0"/>
    </xf>
    <xf numFmtId="0" fontId="8" fillId="16" borderId="126" xfId="0" applyNumberFormat="1" applyFont="1" applyFill="1" applyBorder="1" applyAlignment="1" applyProtection="1">
      <alignment horizontal="center" vertical="center" wrapText="1"/>
      <protection locked="0"/>
    </xf>
    <xf numFmtId="0" fontId="56" fillId="0" borderId="123" xfId="21" applyFont="1" applyAlignment="1">
      <alignment horizontal="left" vertical="center" wrapText="1" indent="3" readingOrder="1"/>
    </xf>
    <xf numFmtId="0" fontId="59" fillId="0" borderId="129" xfId="22" applyNumberFormat="1" applyBorder="1" applyAlignment="1" applyProtection="1">
      <alignment horizontal="left" vertical="center" wrapText="1" shrinkToFit="1"/>
      <protection locked="0"/>
    </xf>
    <xf numFmtId="14" fontId="10" fillId="6" borderId="106" xfId="0" applyNumberFormat="1" applyFont="1" applyFill="1" applyBorder="1" applyAlignment="1" applyProtection="1">
      <alignment horizontal="center" vertical="center" wrapText="1"/>
      <protection locked="0"/>
    </xf>
    <xf numFmtId="14" fontId="10" fillId="6" borderId="110" xfId="0" applyNumberFormat="1" applyFont="1" applyFill="1" applyBorder="1" applyAlignment="1" applyProtection="1">
      <alignment horizontal="center" vertical="center" wrapText="1"/>
      <protection locked="0"/>
    </xf>
    <xf numFmtId="0" fontId="42" fillId="0" borderId="166" xfId="0" applyNumberFormat="1" applyFont="1" applyBorder="1" applyAlignment="1">
      <alignment horizontal="left" vertical="center" wrapText="1" indent="3"/>
    </xf>
    <xf numFmtId="0" fontId="44" fillId="0" borderId="167" xfId="0" applyNumberFormat="1" applyFont="1" applyBorder="1" applyAlignment="1" applyProtection="1">
      <alignment horizontal="center" vertical="center" wrapText="1"/>
      <protection locked="0"/>
    </xf>
    <xf numFmtId="14" fontId="44" fillId="0" borderId="167" xfId="0" quotePrefix="1" applyNumberFormat="1" applyFont="1" applyBorder="1" applyAlignment="1" applyProtection="1">
      <alignment horizontal="center" vertical="center" wrapText="1"/>
      <protection locked="0"/>
    </xf>
    <xf numFmtId="14" fontId="44" fillId="0" borderId="167" xfId="0" applyNumberFormat="1" applyFont="1" applyBorder="1" applyAlignment="1" applyProtection="1">
      <alignment horizontal="center" vertical="center" wrapText="1"/>
      <protection locked="0"/>
    </xf>
    <xf numFmtId="164" fontId="45" fillId="0" borderId="167" xfId="0" applyFont="1" applyBorder="1" applyAlignment="1">
      <alignment horizontal="center" vertical="center" wrapText="1"/>
    </xf>
    <xf numFmtId="0" fontId="45" fillId="11" borderId="167" xfId="0" applyNumberFormat="1" applyFont="1" applyFill="1" applyBorder="1" applyAlignment="1">
      <alignment horizontal="center" vertical="center" wrapText="1"/>
    </xf>
    <xf numFmtId="164" fontId="45" fillId="11" borderId="167" xfId="0" applyFont="1" applyFill="1" applyBorder="1" applyAlignment="1">
      <alignment horizontal="center" vertical="center" wrapText="1"/>
    </xf>
    <xf numFmtId="0" fontId="45" fillId="11" borderId="168" xfId="0" applyNumberFormat="1" applyFont="1" applyFill="1" applyBorder="1" applyAlignment="1">
      <alignment horizontal="center" vertical="center" wrapText="1"/>
    </xf>
    <xf numFmtId="0" fontId="45" fillId="11" borderId="166" xfId="0" applyNumberFormat="1" applyFont="1" applyFill="1" applyBorder="1" applyAlignment="1" applyProtection="1">
      <alignment horizontal="center" vertical="center" wrapText="1" shrinkToFit="1"/>
      <protection locked="0"/>
    </xf>
    <xf numFmtId="0" fontId="45" fillId="11" borderId="167" xfId="0" applyNumberFormat="1" applyFont="1" applyFill="1" applyBorder="1" applyAlignment="1" applyProtection="1">
      <alignment horizontal="center" vertical="center" wrapText="1" shrinkToFit="1"/>
      <protection locked="0"/>
    </xf>
    <xf numFmtId="0" fontId="45" fillId="11" borderId="131" xfId="0" applyNumberFormat="1" applyFont="1" applyFill="1" applyBorder="1" applyAlignment="1" applyProtection="1">
      <alignment horizontal="center" vertical="center" wrapText="1" shrinkToFit="1"/>
      <protection locked="0"/>
    </xf>
    <xf numFmtId="0" fontId="45" fillId="11" borderId="169" xfId="0" applyNumberFormat="1" applyFont="1" applyFill="1" applyBorder="1" applyAlignment="1" applyProtection="1">
      <alignment horizontal="left" vertical="center" wrapText="1" shrinkToFit="1"/>
      <protection locked="0"/>
    </xf>
    <xf numFmtId="164" fontId="6" fillId="11" borderId="49" xfId="0" applyFont="1" applyFill="1" applyBorder="1" applyProtection="1">
      <protection locked="0"/>
    </xf>
    <xf numFmtId="164" fontId="5" fillId="11" borderId="49" xfId="0" applyFont="1" applyFill="1" applyBorder="1" applyAlignment="1" applyProtection="1">
      <alignment vertical="center" wrapText="1"/>
      <protection locked="0"/>
    </xf>
    <xf numFmtId="0" fontId="39" fillId="0" borderId="125" xfId="21" applyBorder="1">
      <alignment horizontal="left" vertical="center" wrapText="1" indent="1" readingOrder="1"/>
    </xf>
    <xf numFmtId="14" fontId="44" fillId="0" borderId="112" xfId="0" quotePrefix="1" applyNumberFormat="1" applyFont="1" applyBorder="1" applyAlignment="1" applyProtection="1">
      <alignment horizontal="center" vertical="center" wrapText="1"/>
      <protection locked="0"/>
    </xf>
    <xf numFmtId="14" fontId="62" fillId="0" borderId="112" xfId="0" quotePrefix="1" applyNumberFormat="1" applyFont="1" applyBorder="1" applyAlignment="1" applyProtection="1">
      <alignment horizontal="center" vertical="center" wrapText="1"/>
      <protection locked="0"/>
    </xf>
    <xf numFmtId="9" fontId="49" fillId="0" borderId="170" xfId="2" applyFont="1" applyFill="1" applyBorder="1" applyAlignment="1" applyProtection="1">
      <alignment horizontal="center" vertical="center" wrapText="1" shrinkToFit="1"/>
      <protection locked="0"/>
    </xf>
    <xf numFmtId="0" fontId="44" fillId="11" borderId="167" xfId="0" applyNumberFormat="1" applyFont="1" applyFill="1" applyBorder="1" applyAlignment="1" applyProtection="1">
      <alignment horizontal="center" vertical="center" wrapText="1"/>
      <protection locked="0"/>
    </xf>
    <xf numFmtId="0" fontId="59" fillId="11" borderId="169" xfId="22" applyNumberFormat="1" applyFill="1" applyBorder="1" applyAlignment="1" applyProtection="1">
      <alignment horizontal="left" vertical="center" wrapText="1" shrinkToFit="1"/>
      <protection locked="0"/>
    </xf>
    <xf numFmtId="14" fontId="43" fillId="0" borderId="112" xfId="0" applyNumberFormat="1" applyFont="1" applyBorder="1" applyAlignment="1" applyProtection="1">
      <alignment horizontal="center" vertical="center" wrapText="1"/>
      <protection locked="0"/>
    </xf>
    <xf numFmtId="0" fontId="26" fillId="11" borderId="126" xfId="0" applyNumberFormat="1" applyFont="1" applyFill="1" applyBorder="1" applyAlignment="1">
      <alignment horizontal="center" vertical="center" wrapText="1"/>
    </xf>
    <xf numFmtId="0" fontId="45" fillId="0" borderId="167" xfId="0" applyNumberFormat="1" applyFont="1" applyBorder="1" applyAlignment="1">
      <alignment horizontal="center" vertical="center" wrapText="1"/>
    </xf>
    <xf numFmtId="0" fontId="45" fillId="0" borderId="166" xfId="0" applyNumberFormat="1" applyFont="1" applyBorder="1" applyAlignment="1" applyProtection="1">
      <alignment horizontal="center" vertical="center" wrapText="1" shrinkToFit="1"/>
      <protection locked="0"/>
    </xf>
    <xf numFmtId="0" fontId="45" fillId="0" borderId="169" xfId="0" applyNumberFormat="1" applyFont="1" applyBorder="1" applyAlignment="1" applyProtection="1">
      <alignment horizontal="left" vertical="center" wrapText="1" shrinkToFit="1"/>
      <protection locked="0"/>
    </xf>
    <xf numFmtId="0" fontId="43" fillId="11" borderId="112" xfId="0" applyNumberFormat="1" applyFont="1" applyFill="1" applyBorder="1" applyAlignment="1" applyProtection="1">
      <alignment horizontal="center" vertical="center" wrapText="1"/>
      <protection locked="0"/>
    </xf>
    <xf numFmtId="14" fontId="43" fillId="6" borderId="112" xfId="0" applyNumberFormat="1" applyFont="1" applyFill="1" applyBorder="1" applyAlignment="1" applyProtection="1">
      <alignment horizontal="center" vertical="center" wrapText="1"/>
      <protection locked="0"/>
    </xf>
    <xf numFmtId="0" fontId="8" fillId="16" borderId="167" xfId="0" applyNumberFormat="1" applyFont="1" applyFill="1" applyBorder="1" applyAlignment="1">
      <alignment horizontal="center" vertical="center"/>
    </xf>
    <xf numFmtId="0" fontId="39" fillId="0" borderId="166" xfId="21" applyBorder="1">
      <alignment horizontal="left" vertical="center" wrapText="1" indent="1" readingOrder="1"/>
    </xf>
    <xf numFmtId="0" fontId="10" fillId="0" borderId="167" xfId="0" applyNumberFormat="1" applyFont="1" applyBorder="1" applyAlignment="1" applyProtection="1">
      <alignment horizontal="center" vertical="center" wrapText="1"/>
      <protection locked="0"/>
    </xf>
    <xf numFmtId="14" fontId="10" fillId="0" borderId="167" xfId="0" applyNumberFormat="1" applyFont="1" applyBorder="1" applyAlignment="1" applyProtection="1">
      <alignment horizontal="center" vertical="center" wrapText="1"/>
      <protection locked="0"/>
    </xf>
    <xf numFmtId="14" fontId="43" fillId="0" borderId="167" xfId="0" applyNumberFormat="1" applyFont="1" applyBorder="1" applyAlignment="1" applyProtection="1">
      <alignment horizontal="center" vertical="center" wrapText="1"/>
      <protection locked="0"/>
    </xf>
    <xf numFmtId="0" fontId="40" fillId="0" borderId="167" xfId="0" applyNumberFormat="1" applyFont="1" applyBorder="1" applyAlignment="1">
      <alignment horizontal="center" vertical="center" wrapText="1"/>
    </xf>
    <xf numFmtId="0" fontId="45" fillId="0" borderId="168" xfId="0" applyNumberFormat="1" applyFont="1" applyBorder="1" applyAlignment="1">
      <alignment horizontal="center" vertical="center" wrapText="1"/>
    </xf>
    <xf numFmtId="0" fontId="45" fillId="0" borderId="167" xfId="0" applyNumberFormat="1" applyFont="1" applyBorder="1" applyAlignment="1" applyProtection="1">
      <alignment horizontal="center" vertical="center" wrapText="1" shrinkToFit="1"/>
      <protection locked="0"/>
    </xf>
    <xf numFmtId="0" fontId="10" fillId="0" borderId="167" xfId="0" applyNumberFormat="1" applyFont="1" applyBorder="1" applyAlignment="1" applyProtection="1">
      <alignment horizontal="center" vertical="center" wrapText="1" shrinkToFit="1"/>
      <protection locked="0"/>
    </xf>
    <xf numFmtId="9" fontId="10" fillId="0" borderId="63" xfId="2" applyFont="1" applyBorder="1" applyAlignment="1" applyProtection="1">
      <alignment horizontal="center" vertical="center" wrapText="1" shrinkToFit="1"/>
      <protection locked="0"/>
    </xf>
    <xf numFmtId="0" fontId="46" fillId="0" borderId="169" xfId="0" applyNumberFormat="1" applyFont="1" applyBorder="1" applyAlignment="1" applyProtection="1">
      <alignment horizontal="left" vertical="center" wrapText="1" shrinkToFit="1"/>
      <protection locked="0"/>
    </xf>
    <xf numFmtId="164" fontId="5" fillId="0" borderId="49" xfId="0" applyFont="1" applyBorder="1" applyAlignment="1" applyProtection="1">
      <alignment vertical="center" wrapText="1"/>
      <protection locked="0"/>
    </xf>
    <xf numFmtId="14" fontId="10" fillId="0" borderId="112" xfId="0" applyNumberFormat="1" applyFont="1" applyBorder="1" applyAlignment="1" applyProtection="1">
      <alignment horizontal="center" vertical="center" wrapText="1"/>
      <protection locked="0"/>
    </xf>
    <xf numFmtId="0" fontId="10" fillId="0" borderId="112" xfId="0" applyNumberFormat="1" applyFont="1" applyBorder="1" applyAlignment="1" applyProtection="1">
      <alignment horizontal="center" vertical="center" wrapText="1" shrinkToFit="1"/>
      <protection locked="0"/>
    </xf>
    <xf numFmtId="0" fontId="10" fillId="0" borderId="113" xfId="0" applyNumberFormat="1" applyFont="1" applyBorder="1" applyAlignment="1" applyProtection="1">
      <alignment horizontal="center" vertical="center" wrapText="1" shrinkToFit="1"/>
      <protection locked="0"/>
    </xf>
    <xf numFmtId="9" fontId="10" fillId="0" borderId="170" xfId="2" applyFont="1" applyFill="1" applyBorder="1" applyAlignment="1" applyProtection="1">
      <alignment horizontal="center" vertical="center" wrapText="1" shrinkToFit="1"/>
      <protection locked="0"/>
    </xf>
    <xf numFmtId="0" fontId="46" fillId="0" borderId="128" xfId="0" applyNumberFormat="1" applyFont="1" applyBorder="1" applyAlignment="1" applyProtection="1">
      <alignment horizontal="left" vertical="center" wrapText="1" shrinkToFit="1"/>
      <protection locked="0"/>
    </xf>
    <xf numFmtId="9" fontId="10" fillId="0" borderId="63" xfId="2" applyFont="1" applyFill="1" applyBorder="1" applyAlignment="1" applyProtection="1">
      <alignment horizontal="center" vertical="center" wrapText="1" shrinkToFit="1"/>
      <protection locked="0"/>
    </xf>
    <xf numFmtId="0" fontId="8" fillId="0" borderId="167" xfId="0" applyNumberFormat="1" applyFont="1" applyBorder="1" applyAlignment="1">
      <alignment horizontal="center" vertical="center"/>
    </xf>
    <xf numFmtId="164" fontId="10" fillId="0" borderId="167" xfId="0" applyFont="1" applyBorder="1" applyAlignment="1">
      <alignment horizontal="center" vertical="center" wrapText="1"/>
    </xf>
    <xf numFmtId="0" fontId="10" fillId="0" borderId="167" xfId="0" applyNumberFormat="1" applyFont="1" applyBorder="1" applyAlignment="1">
      <alignment horizontal="center" vertical="center" wrapText="1"/>
    </xf>
    <xf numFmtId="0" fontId="10" fillId="0" borderId="168" xfId="0" applyNumberFormat="1" applyFont="1" applyBorder="1" applyAlignment="1">
      <alignment horizontal="center" vertical="center" wrapText="1"/>
    </xf>
    <xf numFmtId="0" fontId="10" fillId="0" borderId="166" xfId="0" applyNumberFormat="1" applyFont="1" applyBorder="1" applyAlignment="1" applyProtection="1">
      <alignment horizontal="center" vertical="center" wrapText="1" shrinkToFit="1"/>
      <protection locked="0"/>
    </xf>
    <xf numFmtId="0" fontId="10" fillId="0" borderId="169" xfId="0" applyNumberFormat="1" applyFont="1" applyBorder="1" applyAlignment="1" applyProtection="1">
      <alignment horizontal="left" vertical="center" wrapText="1" shrinkToFit="1"/>
      <protection locked="0"/>
    </xf>
    <xf numFmtId="0" fontId="8" fillId="16" borderId="112" xfId="0" applyNumberFormat="1" applyFont="1" applyFill="1" applyBorder="1" applyAlignment="1">
      <alignment horizontal="center" vertical="center"/>
    </xf>
    <xf numFmtId="14" fontId="62" fillId="0" borderId="167" xfId="0" applyNumberFormat="1" applyFont="1" applyBorder="1" applyAlignment="1" applyProtection="1">
      <alignment horizontal="center" vertical="center" wrapText="1"/>
      <protection locked="0"/>
    </xf>
    <xf numFmtId="0" fontId="62" fillId="11" borderId="112" xfId="0" applyNumberFormat="1" applyFont="1" applyFill="1" applyBorder="1" applyAlignment="1" applyProtection="1">
      <alignment horizontal="center" vertical="center" wrapText="1"/>
      <protection locked="0"/>
    </xf>
    <xf numFmtId="0" fontId="10" fillId="0" borderId="125" xfId="0" applyNumberFormat="1" applyFont="1" applyBorder="1" applyAlignment="1" applyProtection="1">
      <alignment horizontal="center" vertical="center" wrapText="1" shrinkToFit="1"/>
      <protection locked="0"/>
    </xf>
    <xf numFmtId="0" fontId="10" fillId="0" borderId="128" xfId="0" applyNumberFormat="1" applyFont="1" applyBorder="1" applyAlignment="1" applyProtection="1">
      <alignment horizontal="left" vertical="center" wrapText="1" shrinkToFit="1"/>
      <protection locked="0"/>
    </xf>
    <xf numFmtId="14" fontId="44" fillId="11" borderId="167" xfId="0" applyNumberFormat="1" applyFont="1" applyFill="1" applyBorder="1" applyAlignment="1" applyProtection="1">
      <alignment horizontal="center" vertical="center" wrapText="1"/>
      <protection locked="0"/>
    </xf>
    <xf numFmtId="0" fontId="48" fillId="0" borderId="112" xfId="0" applyNumberFormat="1" applyFont="1" applyBorder="1" applyAlignment="1">
      <alignment horizontal="center" vertical="center" wrapText="1"/>
    </xf>
    <xf numFmtId="164" fontId="64" fillId="0" borderId="112" xfId="0" applyFont="1" applyBorder="1" applyAlignment="1">
      <alignment horizontal="center" vertical="center" wrapText="1"/>
    </xf>
    <xf numFmtId="0" fontId="40" fillId="12" borderId="120" xfId="0" applyNumberFormat="1" applyFont="1" applyFill="1" applyBorder="1" applyAlignment="1">
      <alignment horizontal="left" vertical="center"/>
    </xf>
    <xf numFmtId="0" fontId="40" fillId="12" borderId="49" xfId="0" applyNumberFormat="1" applyFont="1" applyFill="1" applyBorder="1" applyAlignment="1">
      <alignment vertical="center" wrapText="1"/>
    </xf>
    <xf numFmtId="14" fontId="43" fillId="12" borderId="49" xfId="0" applyNumberFormat="1" applyFont="1" applyFill="1" applyBorder="1" applyAlignment="1">
      <alignment vertical="center" wrapText="1"/>
    </xf>
    <xf numFmtId="164" fontId="43" fillId="12" borderId="150" xfId="0" applyFont="1" applyFill="1" applyBorder="1" applyAlignment="1">
      <alignment vertical="center" wrapText="1"/>
    </xf>
    <xf numFmtId="0" fontId="8" fillId="12" borderId="152" xfId="0" applyNumberFormat="1" applyFont="1" applyFill="1" applyBorder="1" applyAlignment="1">
      <alignment vertical="center" wrapText="1"/>
    </xf>
    <xf numFmtId="0" fontId="8" fillId="12" borderId="171" xfId="0" applyNumberFormat="1" applyFont="1" applyFill="1" applyBorder="1" applyAlignment="1">
      <alignment vertical="center" wrapText="1"/>
    </xf>
    <xf numFmtId="0" fontId="10" fillId="12" borderId="109" xfId="0" applyNumberFormat="1" applyFont="1" applyFill="1" applyBorder="1" applyAlignment="1">
      <alignment horizontal="left" vertical="center" wrapText="1"/>
    </xf>
    <xf numFmtId="0" fontId="8" fillId="16" borderId="167" xfId="0" applyNumberFormat="1" applyFont="1" applyFill="1" applyBorder="1" applyAlignment="1" applyProtection="1">
      <alignment horizontal="center" vertical="center" wrapText="1"/>
      <protection locked="0"/>
    </xf>
    <xf numFmtId="0" fontId="11" fillId="0" borderId="169" xfId="22" applyNumberFormat="1" applyFont="1" applyBorder="1" applyAlignment="1" applyProtection="1">
      <alignment horizontal="left" vertical="center" wrapText="1" shrinkToFit="1"/>
      <protection locked="0"/>
    </xf>
    <xf numFmtId="14" fontId="44" fillId="6" borderId="167" xfId="0" applyNumberFormat="1" applyFont="1" applyFill="1" applyBorder="1" applyAlignment="1" applyProtection="1">
      <alignment horizontal="center" vertical="center" wrapText="1"/>
      <protection locked="0"/>
    </xf>
    <xf numFmtId="14" fontId="44" fillId="6" borderId="112" xfId="0" applyNumberFormat="1" applyFont="1" applyFill="1" applyBorder="1" applyAlignment="1" applyProtection="1">
      <alignment horizontal="center" vertical="center" wrapText="1"/>
      <protection locked="0"/>
    </xf>
    <xf numFmtId="0" fontId="10" fillId="0" borderId="112" xfId="0" applyNumberFormat="1" applyFont="1" applyBorder="1" applyAlignment="1">
      <alignment horizontal="center" vertical="center" wrapText="1"/>
    </xf>
    <xf numFmtId="0" fontId="10" fillId="0" borderId="162" xfId="0" applyNumberFormat="1" applyFont="1" applyBorder="1" applyAlignment="1">
      <alignment horizontal="center" vertical="center" wrapText="1"/>
    </xf>
    <xf numFmtId="0" fontId="39" fillId="0" borderId="158" xfId="21" applyBorder="1">
      <alignment horizontal="left" vertical="center" wrapText="1" indent="1" readingOrder="1"/>
    </xf>
    <xf numFmtId="0" fontId="44" fillId="0" borderId="126" xfId="0" applyNumberFormat="1" applyFont="1" applyBorder="1" applyAlignment="1" applyProtection="1">
      <alignment horizontal="center" vertical="center" wrapText="1"/>
      <protection locked="0"/>
    </xf>
    <xf numFmtId="14" fontId="44" fillId="0" borderId="126" xfId="0" applyNumberFormat="1" applyFont="1" applyBorder="1" applyAlignment="1" applyProtection="1">
      <alignment horizontal="center" vertical="center" wrapText="1"/>
      <protection locked="0"/>
    </xf>
    <xf numFmtId="14" fontId="44" fillId="6" borderId="126" xfId="0" applyNumberFormat="1" applyFont="1" applyFill="1" applyBorder="1" applyAlignment="1" applyProtection="1">
      <alignment horizontal="center" vertical="center" wrapText="1"/>
      <protection locked="0"/>
    </xf>
    <xf numFmtId="9" fontId="10" fillId="0" borderId="120" xfId="2" applyFont="1" applyFill="1" applyBorder="1" applyAlignment="1" applyProtection="1">
      <alignment horizontal="center" vertical="center" wrapText="1" shrinkToFit="1"/>
      <protection locked="0"/>
    </xf>
    <xf numFmtId="164" fontId="3" fillId="0" borderId="49" xfId="0" applyFont="1" applyBorder="1" applyProtection="1">
      <protection locked="0"/>
    </xf>
    <xf numFmtId="0" fontId="44" fillId="0" borderId="126" xfId="0" applyNumberFormat="1" applyFont="1" applyBorder="1" applyAlignment="1">
      <alignment horizontal="center" vertical="center" wrapText="1" indent="1"/>
    </xf>
    <xf numFmtId="0" fontId="68" fillId="0" borderId="169" xfId="22" applyNumberFormat="1" applyFont="1" applyBorder="1" applyAlignment="1" applyProtection="1">
      <alignment horizontal="left" vertical="center" wrapText="1" shrinkToFit="1"/>
      <protection locked="0"/>
    </xf>
    <xf numFmtId="0" fontId="39" fillId="6" borderId="158" xfId="21" applyFill="1" applyBorder="1">
      <alignment horizontal="left" vertical="center" wrapText="1" indent="1" readingOrder="1"/>
    </xf>
    <xf numFmtId="0" fontId="56" fillId="0" borderId="109" xfId="0" applyNumberFormat="1" applyFont="1" applyBorder="1" applyAlignment="1" applyProtection="1">
      <alignment horizontal="left" vertical="center" wrapText="1" shrinkToFit="1"/>
      <protection locked="0"/>
    </xf>
    <xf numFmtId="0" fontId="8" fillId="16" borderId="112" xfId="0" applyNumberFormat="1" applyFont="1" applyFill="1" applyBorder="1" applyAlignment="1" applyProtection="1">
      <alignment horizontal="center" vertical="center" wrapText="1"/>
      <protection locked="0"/>
    </xf>
    <xf numFmtId="0" fontId="68" fillId="0" borderId="128" xfId="22" applyNumberFormat="1" applyFont="1" applyBorder="1" applyAlignment="1" applyProtection="1">
      <alignment horizontal="left" vertical="center" wrapText="1" shrinkToFit="1"/>
      <protection locked="0"/>
    </xf>
    <xf numFmtId="0" fontId="68" fillId="0" borderId="109" xfId="22" applyNumberFormat="1" applyFont="1" applyBorder="1" applyAlignment="1" applyProtection="1">
      <alignment horizontal="left" vertical="center" wrapText="1" shrinkToFit="1"/>
      <protection locked="0"/>
    </xf>
    <xf numFmtId="0" fontId="8" fillId="0" borderId="167" xfId="0" applyNumberFormat="1" applyFont="1" applyBorder="1" applyAlignment="1" applyProtection="1">
      <alignment horizontal="center" vertical="center" wrapText="1"/>
      <protection locked="0"/>
    </xf>
    <xf numFmtId="0" fontId="39" fillId="0" borderId="167" xfId="0" applyNumberFormat="1" applyFont="1" applyBorder="1" applyAlignment="1">
      <alignment horizontal="left" vertical="center" wrapText="1" indent="1" readingOrder="1"/>
    </xf>
    <xf numFmtId="0" fontId="44" fillId="6" borderId="167" xfId="0" applyNumberFormat="1" applyFont="1" applyFill="1" applyBorder="1" applyAlignment="1" applyProtection="1">
      <alignment horizontal="center" vertical="center" wrapText="1"/>
      <protection locked="0"/>
    </xf>
    <xf numFmtId="0" fontId="44" fillId="6" borderId="112" xfId="0" applyNumberFormat="1" applyFont="1" applyFill="1" applyBorder="1" applyAlignment="1" applyProtection="1">
      <alignment horizontal="center" vertical="center" wrapText="1"/>
      <protection locked="0"/>
    </xf>
    <xf numFmtId="14" fontId="10" fillId="6" borderId="112" xfId="0" applyNumberFormat="1" applyFont="1" applyFill="1" applyBorder="1" applyAlignment="1" applyProtection="1">
      <alignment horizontal="center" vertical="center" wrapText="1"/>
      <protection locked="0"/>
    </xf>
    <xf numFmtId="0" fontId="39" fillId="6" borderId="126" xfId="0" applyNumberFormat="1" applyFont="1" applyFill="1" applyBorder="1" applyAlignment="1">
      <alignment horizontal="left" vertical="center" wrapText="1" indent="1" readingOrder="1"/>
    </xf>
    <xf numFmtId="0" fontId="44" fillId="6" borderId="126" xfId="0" applyNumberFormat="1" applyFont="1" applyFill="1" applyBorder="1" applyAlignment="1" applyProtection="1">
      <alignment horizontal="center" vertical="center" wrapText="1"/>
      <protection locked="0"/>
    </xf>
    <xf numFmtId="14" fontId="10" fillId="6" borderId="126" xfId="0" applyNumberFormat="1" applyFont="1" applyFill="1" applyBorder="1" applyAlignment="1" applyProtection="1">
      <alignment horizontal="center" vertical="center" wrapText="1"/>
      <protection locked="0"/>
    </xf>
    <xf numFmtId="0" fontId="39" fillId="0" borderId="112" xfId="0" applyNumberFormat="1" applyFont="1" applyBorder="1" applyAlignment="1">
      <alignment horizontal="left" vertical="center" wrapText="1" indent="1" readingOrder="1"/>
    </xf>
    <xf numFmtId="9" fontId="8" fillId="0" borderId="170" xfId="2" applyFont="1" applyFill="1" applyBorder="1" applyAlignment="1" applyProtection="1">
      <alignment horizontal="center" vertical="center" wrapText="1" shrinkToFit="1"/>
      <protection locked="0"/>
    </xf>
    <xf numFmtId="9" fontId="8" fillId="0" borderId="63" xfId="2" applyFont="1" applyBorder="1" applyAlignment="1" applyProtection="1">
      <alignment horizontal="center" vertical="center" wrapText="1" shrinkToFit="1"/>
      <protection locked="0"/>
    </xf>
    <xf numFmtId="9" fontId="8" fillId="0" borderId="170" xfId="2" applyFont="1" applyBorder="1" applyAlignment="1" applyProtection="1">
      <alignment horizontal="center" vertical="center" wrapText="1" shrinkToFit="1"/>
      <protection locked="0"/>
    </xf>
    <xf numFmtId="9" fontId="52" fillId="0" borderId="62" xfId="2" applyFont="1" applyFill="1" applyBorder="1" applyAlignment="1" applyProtection="1">
      <alignment horizontal="center" vertical="center" wrapText="1" shrinkToFit="1"/>
      <protection locked="0"/>
    </xf>
    <xf numFmtId="0" fontId="36" fillId="13" borderId="0" xfId="0" applyNumberFormat="1" applyFont="1" applyFill="1" applyAlignment="1" applyProtection="1">
      <alignment horizontal="center" vertical="center"/>
      <protection locked="0"/>
    </xf>
    <xf numFmtId="9" fontId="52" fillId="0" borderId="170" xfId="2" applyFont="1" applyFill="1" applyBorder="1" applyAlignment="1" applyProtection="1">
      <alignment horizontal="center" vertical="center" wrapText="1" shrinkToFit="1"/>
      <protection locked="0"/>
    </xf>
    <xf numFmtId="9" fontId="52" fillId="0" borderId="71" xfId="2" applyFont="1" applyFill="1" applyBorder="1" applyAlignment="1" applyProtection="1">
      <alignment horizontal="center" vertical="center" wrapText="1" shrinkToFit="1"/>
      <protection locked="0"/>
    </xf>
    <xf numFmtId="9" fontId="37" fillId="0" borderId="170" xfId="2" applyFont="1" applyFill="1" applyBorder="1" applyAlignment="1" applyProtection="1">
      <alignment horizontal="center" vertical="center" wrapText="1" shrinkToFit="1"/>
      <protection locked="0"/>
    </xf>
    <xf numFmtId="9" fontId="37" fillId="0" borderId="170" xfId="2" applyFont="1" applyBorder="1" applyAlignment="1" applyProtection="1">
      <alignment horizontal="center" vertical="center" wrapText="1" shrinkToFit="1"/>
      <protection locked="0"/>
    </xf>
    <xf numFmtId="9" fontId="71" fillId="0" borderId="62" xfId="2" applyFont="1" applyFill="1" applyBorder="1" applyAlignment="1" applyProtection="1">
      <alignment horizontal="center" vertical="center" wrapText="1" shrinkToFit="1"/>
      <protection locked="0"/>
    </xf>
    <xf numFmtId="9" fontId="71" fillId="0" borderId="170" xfId="2" applyFont="1" applyFill="1" applyBorder="1" applyAlignment="1" applyProtection="1">
      <alignment horizontal="center" vertical="center" wrapText="1" shrinkToFit="1"/>
      <protection locked="0"/>
    </xf>
    <xf numFmtId="9" fontId="72" fillId="0" borderId="62" xfId="2" applyFont="1" applyFill="1" applyBorder="1" applyAlignment="1" applyProtection="1">
      <alignment horizontal="center" vertical="center" wrapText="1" shrinkToFit="1"/>
      <protection locked="0"/>
    </xf>
    <xf numFmtId="0" fontId="45" fillId="6" borderId="129" xfId="0" applyNumberFormat="1" applyFont="1" applyFill="1" applyBorder="1" applyAlignment="1" applyProtection="1">
      <alignment horizontal="left" vertical="center" wrapText="1" shrinkToFit="1"/>
      <protection locked="0"/>
    </xf>
    <xf numFmtId="0" fontId="42" fillId="0" borderId="125" xfId="0" applyNumberFormat="1" applyFont="1" applyBorder="1" applyAlignment="1">
      <alignment horizontal="left" vertical="center" wrapText="1" indent="3"/>
    </xf>
    <xf numFmtId="9" fontId="46" fillId="0" borderId="170" xfId="2" applyFont="1" applyFill="1" applyBorder="1" applyAlignment="1" applyProtection="1">
      <alignment horizontal="center" vertical="center" wrapText="1" shrinkToFit="1"/>
      <protection locked="0"/>
    </xf>
    <xf numFmtId="0" fontId="46" fillId="11" borderId="128" xfId="0" applyNumberFormat="1" applyFont="1" applyFill="1" applyBorder="1" applyAlignment="1" applyProtection="1">
      <alignment horizontal="left" vertical="center" wrapText="1" shrinkToFit="1"/>
      <protection locked="0"/>
    </xf>
    <xf numFmtId="0" fontId="42" fillId="0" borderId="172" xfId="0" applyNumberFormat="1" applyFont="1" applyBorder="1" applyAlignment="1">
      <alignment horizontal="left" vertical="center" wrapText="1" indent="3"/>
    </xf>
    <xf numFmtId="0" fontId="44" fillId="0" borderId="172" xfId="0" applyNumberFormat="1" applyFont="1" applyBorder="1" applyAlignment="1" applyProtection="1">
      <alignment horizontal="center" vertical="center" wrapText="1"/>
      <protection locked="0"/>
    </xf>
    <xf numFmtId="14" fontId="44" fillId="0" borderId="172" xfId="0" quotePrefix="1" applyNumberFormat="1" applyFont="1" applyBorder="1" applyAlignment="1" applyProtection="1">
      <alignment horizontal="center" vertical="center" wrapText="1"/>
      <protection locked="0"/>
    </xf>
    <xf numFmtId="14" fontId="44" fillId="0" borderId="172" xfId="0" applyNumberFormat="1" applyFont="1" applyBorder="1" applyAlignment="1" applyProtection="1">
      <alignment horizontal="center" vertical="center" wrapText="1"/>
      <protection locked="0"/>
    </xf>
    <xf numFmtId="164" fontId="45" fillId="0" borderId="172" xfId="0" applyFont="1" applyBorder="1" applyAlignment="1">
      <alignment horizontal="center" vertical="center" wrapText="1"/>
    </xf>
    <xf numFmtId="0" fontId="45" fillId="11" borderId="172" xfId="0" applyNumberFormat="1" applyFont="1" applyFill="1" applyBorder="1" applyAlignment="1">
      <alignment horizontal="center" vertical="center" wrapText="1"/>
    </xf>
    <xf numFmtId="164" fontId="45" fillId="11" borderId="172" xfId="0" applyFont="1" applyFill="1" applyBorder="1" applyAlignment="1">
      <alignment horizontal="center" vertical="center" wrapText="1"/>
    </xf>
    <xf numFmtId="0" fontId="45" fillId="11" borderId="140" xfId="0" applyNumberFormat="1" applyFont="1" applyFill="1" applyBorder="1" applyAlignment="1">
      <alignment horizontal="center" vertical="center" wrapText="1"/>
    </xf>
    <xf numFmtId="0" fontId="45" fillId="11" borderId="173" xfId="0" applyNumberFormat="1" applyFont="1" applyFill="1" applyBorder="1" applyAlignment="1" applyProtection="1">
      <alignment horizontal="center" vertical="center" wrapText="1" shrinkToFit="1"/>
      <protection locked="0"/>
    </xf>
    <xf numFmtId="0" fontId="45" fillId="11" borderId="172" xfId="0" applyNumberFormat="1" applyFont="1" applyFill="1" applyBorder="1" applyAlignment="1" applyProtection="1">
      <alignment horizontal="center" vertical="center" wrapText="1" shrinkToFit="1"/>
      <protection locked="0"/>
    </xf>
    <xf numFmtId="0" fontId="45" fillId="11" borderId="174" xfId="0" applyNumberFormat="1" applyFont="1" applyFill="1" applyBorder="1" applyAlignment="1" applyProtection="1">
      <alignment horizontal="center" vertical="center" wrapText="1" shrinkToFit="1"/>
      <protection locked="0"/>
    </xf>
    <xf numFmtId="9" fontId="46" fillId="0" borderId="175" xfId="2" applyFont="1" applyFill="1" applyBorder="1" applyAlignment="1" applyProtection="1">
      <alignment horizontal="center" vertical="center" wrapText="1" shrinkToFit="1"/>
      <protection locked="0"/>
    </xf>
    <xf numFmtId="0" fontId="46" fillId="11" borderId="176" xfId="0" applyNumberFormat="1" applyFont="1" applyFill="1" applyBorder="1" applyAlignment="1" applyProtection="1">
      <alignment horizontal="left" vertical="center" wrapText="1" shrinkToFit="1"/>
      <protection locked="0"/>
    </xf>
    <xf numFmtId="0" fontId="39" fillId="6" borderId="166" xfId="21" applyFill="1" applyBorder="1">
      <alignment horizontal="left" vertical="center" wrapText="1" indent="1" readingOrder="1"/>
    </xf>
    <xf numFmtId="0" fontId="8" fillId="17" borderId="118" xfId="0" applyNumberFormat="1" applyFont="1" applyFill="1" applyBorder="1" applyAlignment="1">
      <alignment horizontal="center" vertical="center"/>
    </xf>
    <xf numFmtId="0" fontId="45" fillId="0" borderId="110" xfId="0" applyNumberFormat="1" applyFont="1" applyBorder="1" applyAlignment="1" applyProtection="1">
      <alignment horizontal="center" vertical="center" wrapText="1"/>
      <protection locked="0"/>
    </xf>
    <xf numFmtId="14" fontId="45" fillId="0" borderId="110" xfId="0" applyNumberFormat="1" applyFont="1" applyBorder="1" applyAlignment="1" applyProtection="1">
      <alignment horizontal="center" vertical="center" wrapText="1"/>
      <protection locked="0"/>
    </xf>
    <xf numFmtId="0" fontId="45" fillId="0" borderId="126" xfId="0" applyNumberFormat="1" applyFont="1" applyBorder="1" applyAlignment="1" applyProtection="1">
      <alignment horizontal="center" vertical="center" wrapText="1"/>
      <protection locked="0"/>
    </xf>
    <xf numFmtId="14" fontId="45" fillId="0" borderId="126" xfId="0" applyNumberFormat="1" applyFont="1" applyBorder="1" applyAlignment="1" applyProtection="1">
      <alignment horizontal="center" vertical="center" wrapText="1"/>
      <protection locked="0"/>
    </xf>
    <xf numFmtId="14" fontId="45" fillId="11" borderId="126" xfId="0" applyNumberFormat="1" applyFont="1" applyFill="1" applyBorder="1" applyAlignment="1" applyProtection="1">
      <alignment horizontal="center" vertical="center" wrapText="1"/>
      <protection locked="0"/>
    </xf>
    <xf numFmtId="0" fontId="45" fillId="18" borderId="163" xfId="0" applyNumberFormat="1" applyFont="1" applyFill="1" applyBorder="1" applyAlignment="1">
      <alignment horizontal="center" vertical="center" wrapText="1"/>
    </xf>
    <xf numFmtId="0" fontId="45" fillId="18" borderId="106" xfId="0" applyNumberFormat="1" applyFont="1" applyFill="1" applyBorder="1" applyAlignment="1">
      <alignment horizontal="center" vertical="center" wrapText="1"/>
    </xf>
    <xf numFmtId="0" fontId="45" fillId="18" borderId="112" xfId="0" applyNumberFormat="1" applyFont="1" applyFill="1" applyBorder="1" applyAlignment="1">
      <alignment horizontal="center" vertical="center" wrapText="1"/>
    </xf>
    <xf numFmtId="0" fontId="10" fillId="18" borderId="112" xfId="0" applyNumberFormat="1" applyFont="1" applyFill="1" applyBorder="1" applyAlignment="1">
      <alignment horizontal="center" vertical="center" wrapText="1"/>
    </xf>
    <xf numFmtId="0" fontId="10" fillId="18" borderId="162" xfId="0" applyNumberFormat="1" applyFont="1" applyFill="1" applyBorder="1" applyAlignment="1">
      <alignment horizontal="center" vertical="center" wrapText="1"/>
    </xf>
    <xf numFmtId="0" fontId="10" fillId="18" borderId="163" xfId="0" applyNumberFormat="1" applyFont="1" applyFill="1" applyBorder="1" applyAlignment="1">
      <alignment horizontal="center" vertical="center" wrapText="1"/>
    </xf>
    <xf numFmtId="0" fontId="10" fillId="18" borderId="106" xfId="0" applyNumberFormat="1" applyFont="1" applyFill="1" applyBorder="1" applyAlignment="1">
      <alignment horizontal="center" vertical="center" wrapText="1"/>
    </xf>
    <xf numFmtId="0" fontId="10" fillId="18" borderId="110" xfId="0" applyNumberFormat="1" applyFont="1" applyFill="1" applyBorder="1" applyAlignment="1">
      <alignment horizontal="center" vertical="center" wrapText="1"/>
    </xf>
    <xf numFmtId="0" fontId="10" fillId="18" borderId="164" xfId="0" applyNumberFormat="1" applyFont="1" applyFill="1" applyBorder="1" applyAlignment="1">
      <alignment horizontal="center" vertical="center" wrapText="1"/>
    </xf>
    <xf numFmtId="0" fontId="10" fillId="18" borderId="126" xfId="0" applyNumberFormat="1" applyFont="1" applyFill="1" applyBorder="1" applyAlignment="1">
      <alignment horizontal="center" vertical="center" wrapText="1"/>
    </xf>
    <xf numFmtId="0" fontId="10" fillId="18" borderId="165" xfId="0" applyNumberFormat="1" applyFont="1" applyFill="1" applyBorder="1" applyAlignment="1">
      <alignment horizontal="center" vertical="center" wrapText="1"/>
    </xf>
    <xf numFmtId="164" fontId="73" fillId="0" borderId="0" xfId="0" applyFont="1" applyAlignment="1" applyProtection="1">
      <alignment horizontal="left"/>
      <protection locked="0"/>
    </xf>
    <xf numFmtId="0" fontId="45" fillId="0" borderId="118" xfId="0" applyNumberFormat="1" applyFont="1" applyBorder="1" applyAlignment="1" applyProtection="1">
      <alignment horizontal="center" vertical="center" wrapText="1" shrinkToFit="1"/>
      <protection locked="0"/>
    </xf>
    <xf numFmtId="0" fontId="41" fillId="13" borderId="95" xfId="0" applyNumberFormat="1" applyFont="1" applyFill="1" applyBorder="1" applyAlignment="1">
      <alignment horizontal="center" vertical="center" wrapText="1"/>
    </xf>
    <xf numFmtId="0" fontId="8" fillId="16" borderId="126" xfId="0" applyNumberFormat="1" applyFont="1" applyFill="1" applyBorder="1" applyAlignment="1">
      <alignment horizontal="center" vertical="center"/>
    </xf>
    <xf numFmtId="0" fontId="26" fillId="16" borderId="118" xfId="0" applyNumberFormat="1" applyFont="1" applyFill="1" applyBorder="1" applyAlignment="1">
      <alignment horizontal="center" vertical="center" wrapText="1"/>
    </xf>
    <xf numFmtId="0" fontId="26" fillId="16" borderId="126" xfId="0" applyNumberFormat="1" applyFont="1" applyFill="1" applyBorder="1" applyAlignment="1">
      <alignment horizontal="center" vertical="center" wrapText="1"/>
    </xf>
    <xf numFmtId="164" fontId="75" fillId="0" borderId="0" xfId="0" applyFont="1" applyAlignment="1" applyProtection="1">
      <alignment horizontal="left"/>
      <protection locked="0"/>
    </xf>
    <xf numFmtId="0" fontId="45" fillId="0" borderId="112" xfId="0" applyNumberFormat="1" applyFont="1" applyBorder="1" applyAlignment="1" applyProtection="1">
      <alignment horizontal="center" vertical="center" wrapText="1"/>
      <protection locked="0"/>
    </xf>
    <xf numFmtId="0" fontId="45" fillId="0" borderId="128" xfId="0" applyNumberFormat="1" applyFont="1" applyBorder="1" applyAlignment="1" applyProtection="1">
      <alignment horizontal="left" vertical="center" wrapText="1" indent="1" shrinkToFit="1"/>
      <protection locked="0"/>
    </xf>
    <xf numFmtId="0" fontId="45" fillId="11" borderId="128" xfId="0" applyNumberFormat="1" applyFont="1" applyFill="1" applyBorder="1" applyAlignment="1" applyProtection="1">
      <alignment horizontal="left" vertical="center" wrapText="1" indent="1" shrinkToFit="1"/>
      <protection locked="0"/>
    </xf>
    <xf numFmtId="0" fontId="45" fillId="0" borderId="129" xfId="0" applyNumberFormat="1" applyFont="1" applyBorder="1" applyAlignment="1" applyProtection="1">
      <alignment horizontal="left" vertical="center" wrapText="1" indent="1" shrinkToFit="1"/>
      <protection locked="0"/>
    </xf>
    <xf numFmtId="0" fontId="45" fillId="11" borderId="129" xfId="0" applyNumberFormat="1" applyFont="1" applyFill="1" applyBorder="1" applyAlignment="1" applyProtection="1">
      <alignment horizontal="left" vertical="center" wrapText="1" indent="1" shrinkToFit="1"/>
      <protection locked="0"/>
    </xf>
    <xf numFmtId="0" fontId="45" fillId="11" borderId="169" xfId="0" applyNumberFormat="1" applyFont="1" applyFill="1" applyBorder="1" applyAlignment="1" applyProtection="1">
      <alignment horizontal="left" vertical="center" wrapText="1" indent="1" shrinkToFit="1"/>
      <protection locked="0"/>
    </xf>
    <xf numFmtId="0" fontId="46" fillId="0" borderId="128" xfId="0" applyNumberFormat="1" applyFont="1" applyBorder="1" applyAlignment="1" applyProtection="1">
      <alignment horizontal="left" vertical="center" wrapText="1" indent="1" shrinkToFit="1"/>
      <protection locked="0"/>
    </xf>
    <xf numFmtId="0" fontId="45" fillId="11" borderId="21" xfId="0" applyNumberFormat="1" applyFont="1" applyFill="1" applyBorder="1" applyAlignment="1" applyProtection="1">
      <alignment horizontal="left" vertical="center" wrapText="1" indent="1" shrinkToFit="1"/>
      <protection locked="0"/>
    </xf>
    <xf numFmtId="14" fontId="44" fillId="0" borderId="118" xfId="0" applyNumberFormat="1" applyFont="1" applyBorder="1" applyAlignment="1" applyProtection="1">
      <alignment horizontal="center" vertical="center" wrapText="1"/>
      <protection locked="0"/>
    </xf>
    <xf numFmtId="14" fontId="45" fillId="0" borderId="112" xfId="0" applyNumberFormat="1" applyFont="1" applyBorder="1" applyAlignment="1" applyProtection="1">
      <alignment horizontal="center" vertical="center" wrapText="1"/>
      <protection locked="0"/>
    </xf>
    <xf numFmtId="0" fontId="55" fillId="0" borderId="125" xfId="21" applyFont="1" applyBorder="1">
      <alignment horizontal="left" vertical="center" wrapText="1" indent="1" readingOrder="1"/>
    </xf>
    <xf numFmtId="0" fontId="45" fillId="11" borderId="126" xfId="0" applyNumberFormat="1" applyFont="1" applyFill="1" applyBorder="1" applyAlignment="1" applyProtection="1">
      <alignment horizontal="center" vertical="center" wrapText="1" shrinkToFit="1"/>
      <protection locked="0"/>
    </xf>
    <xf numFmtId="0" fontId="45" fillId="11" borderId="158" xfId="0" applyNumberFormat="1" applyFont="1" applyFill="1" applyBorder="1" applyAlignment="1" applyProtection="1">
      <alignment horizontal="center" vertical="center" wrapText="1" shrinkToFit="1"/>
      <protection locked="0"/>
    </xf>
    <xf numFmtId="0" fontId="45" fillId="11" borderId="109" xfId="0" applyNumberFormat="1" applyFont="1" applyFill="1" applyBorder="1" applyAlignment="1" applyProtection="1">
      <alignment horizontal="left" vertical="center" wrapText="1" indent="1" shrinkToFit="1"/>
      <protection locked="0"/>
    </xf>
    <xf numFmtId="0" fontId="41" fillId="13" borderId="28" xfId="0" applyNumberFormat="1" applyFont="1" applyFill="1" applyBorder="1" applyAlignment="1">
      <alignment horizontal="left" vertical="center" wrapText="1" indent="1"/>
    </xf>
    <xf numFmtId="0" fontId="45" fillId="12" borderId="65" xfId="0" applyNumberFormat="1" applyFont="1" applyFill="1" applyBorder="1" applyAlignment="1">
      <alignment horizontal="left" vertical="center" wrapText="1" indent="1"/>
    </xf>
    <xf numFmtId="0" fontId="45" fillId="0" borderId="169" xfId="0" applyNumberFormat="1" applyFont="1" applyBorder="1" applyAlignment="1" applyProtection="1">
      <alignment horizontal="left" vertical="center" wrapText="1" indent="1" shrinkToFit="1"/>
      <protection locked="0"/>
    </xf>
    <xf numFmtId="0" fontId="45" fillId="0" borderId="109" xfId="0" applyNumberFormat="1" applyFont="1" applyBorder="1" applyAlignment="1" applyProtection="1">
      <alignment horizontal="left" vertical="center" wrapText="1" indent="1" shrinkToFit="1"/>
      <protection locked="0"/>
    </xf>
    <xf numFmtId="164" fontId="48" fillId="13" borderId="20" xfId="0" applyFont="1" applyFill="1" applyBorder="1" applyAlignment="1">
      <alignment horizontal="left" vertical="center" wrapText="1" indent="1"/>
    </xf>
    <xf numFmtId="164" fontId="48" fillId="13" borderId="65" xfId="0" applyFont="1" applyFill="1" applyBorder="1" applyAlignment="1">
      <alignment horizontal="left" vertical="center" wrapText="1" indent="1"/>
    </xf>
    <xf numFmtId="0" fontId="77" fillId="11" borderId="109" xfId="24" applyNumberFormat="1" applyFont="1" applyFill="1" applyBorder="1" applyAlignment="1" applyProtection="1">
      <alignment horizontal="left" vertical="center" wrapText="1" indent="1" shrinkToFit="1"/>
      <protection locked="0"/>
    </xf>
    <xf numFmtId="164" fontId="45" fillId="0" borderId="70" xfId="0" applyFont="1" applyBorder="1" applyAlignment="1">
      <alignment vertical="center" indent="1"/>
    </xf>
    <xf numFmtId="0" fontId="44" fillId="0" borderId="167" xfId="0" applyNumberFormat="1" applyFont="1" applyBorder="1" applyAlignment="1">
      <alignment horizontal="center" vertical="center" wrapText="1" indent="1"/>
    </xf>
    <xf numFmtId="0" fontId="44" fillId="0" borderId="167" xfId="0" applyNumberFormat="1" applyFont="1" applyBorder="1" applyAlignment="1">
      <alignment horizontal="center" vertical="center" wrapText="1"/>
    </xf>
    <xf numFmtId="0" fontId="45" fillId="11" borderId="127" xfId="0" applyNumberFormat="1" applyFont="1" applyFill="1" applyBorder="1" applyAlignment="1" applyProtection="1">
      <alignment horizontal="center" vertical="center" wrapText="1" shrinkToFit="1"/>
      <protection locked="0"/>
    </xf>
    <xf numFmtId="0" fontId="45" fillId="0" borderId="167" xfId="0" applyNumberFormat="1" applyFont="1" applyBorder="1" applyAlignment="1" applyProtection="1">
      <alignment horizontal="center" vertical="center" wrapText="1"/>
      <protection locked="0"/>
    </xf>
    <xf numFmtId="14" fontId="45" fillId="0" borderId="167" xfId="0" applyNumberFormat="1" applyFont="1" applyBorder="1" applyAlignment="1" applyProtection="1">
      <alignment horizontal="center" vertical="center" wrapText="1"/>
      <protection locked="0"/>
    </xf>
    <xf numFmtId="0" fontId="45" fillId="0" borderId="169" xfId="0" applyNumberFormat="1" applyFont="1" applyBorder="1" applyAlignment="1">
      <alignment horizontal="left" vertical="center" wrapText="1" indent="1"/>
    </xf>
    <xf numFmtId="0" fontId="45" fillId="0" borderId="128" xfId="0" applyNumberFormat="1" applyFont="1" applyBorder="1" applyAlignment="1">
      <alignment horizontal="left" vertical="center" wrapText="1" indent="1"/>
    </xf>
    <xf numFmtId="0" fontId="45" fillId="0" borderId="158" xfId="0" applyNumberFormat="1" applyFont="1" applyBorder="1" applyAlignment="1" applyProtection="1">
      <alignment horizontal="center" vertical="center" wrapText="1" shrinkToFit="1"/>
      <protection locked="0"/>
    </xf>
    <xf numFmtId="0" fontId="45" fillId="0" borderId="109" xfId="0" applyNumberFormat="1" applyFont="1" applyBorder="1" applyAlignment="1">
      <alignment horizontal="left" vertical="center" wrapText="1" indent="1"/>
    </xf>
    <xf numFmtId="0" fontId="44" fillId="11" borderId="126" xfId="0" applyNumberFormat="1" applyFont="1" applyFill="1" applyBorder="1" applyAlignment="1" applyProtection="1">
      <alignment horizontal="center" vertical="center" wrapText="1"/>
      <protection locked="0"/>
    </xf>
    <xf numFmtId="164" fontId="45" fillId="0" borderId="109" xfId="0" applyFont="1" applyBorder="1" applyAlignment="1">
      <alignment vertical="center" indent="1"/>
    </xf>
    <xf numFmtId="0" fontId="45" fillId="0" borderId="139" xfId="0" applyNumberFormat="1" applyFont="1" applyBorder="1" applyAlignment="1" applyProtection="1">
      <alignment horizontal="center" vertical="center" wrapText="1" shrinkToFit="1"/>
      <protection locked="0"/>
    </xf>
    <xf numFmtId="14" fontId="44" fillId="0" borderId="0" xfId="0" applyNumberFormat="1" applyFont="1" applyAlignment="1" applyProtection="1">
      <alignment horizontal="center" vertical="center" wrapText="1"/>
      <protection locked="0"/>
    </xf>
    <xf numFmtId="0" fontId="42" fillId="0" borderId="158" xfId="0" applyNumberFormat="1" applyFont="1" applyBorder="1" applyAlignment="1">
      <alignment horizontal="left" vertical="center" wrapText="1" indent="3"/>
    </xf>
    <xf numFmtId="0" fontId="78" fillId="12" borderId="24" xfId="0" applyNumberFormat="1" applyFont="1" applyFill="1" applyBorder="1" applyAlignment="1">
      <alignment horizontal="left" vertical="center"/>
    </xf>
    <xf numFmtId="14" fontId="45" fillId="0" borderId="183" xfId="0" applyNumberFormat="1" applyFont="1" applyBorder="1" applyAlignment="1" applyProtection="1">
      <alignment horizontal="center" vertical="center" wrapText="1"/>
      <protection locked="0"/>
    </xf>
    <xf numFmtId="0" fontId="45" fillId="0" borderId="127" xfId="0" applyNumberFormat="1" applyFont="1" applyBorder="1" applyAlignment="1" applyProtection="1">
      <alignment horizontal="center" vertical="center" wrapText="1" shrinkToFit="1"/>
      <protection locked="0"/>
    </xf>
    <xf numFmtId="14" fontId="45" fillId="0" borderId="184" xfId="0" applyNumberFormat="1" applyFont="1" applyBorder="1" applyAlignment="1" applyProtection="1">
      <alignment horizontal="center" vertical="center" wrapText="1"/>
      <protection locked="0"/>
    </xf>
    <xf numFmtId="16" fontId="45" fillId="0" borderId="169" xfId="0" quotePrefix="1" applyNumberFormat="1" applyFont="1" applyBorder="1" applyAlignment="1" applyProtection="1">
      <alignment horizontal="left" vertical="center" wrapText="1" indent="1" shrinkToFit="1"/>
      <protection locked="0"/>
    </xf>
    <xf numFmtId="14" fontId="62" fillId="11" borderId="112" xfId="0" quotePrefix="1" applyNumberFormat="1" applyFont="1" applyFill="1" applyBorder="1" applyAlignment="1" applyProtection="1">
      <alignment horizontal="center" vertical="center" wrapText="1"/>
      <protection locked="0"/>
    </xf>
    <xf numFmtId="0" fontId="56" fillId="0" borderId="158" xfId="21" applyFont="1" applyBorder="1" applyAlignment="1">
      <alignment horizontal="left" vertical="center" wrapText="1" indent="2" readingOrder="1"/>
    </xf>
    <xf numFmtId="0" fontId="45" fillId="11" borderId="110" xfId="0" applyNumberFormat="1" applyFont="1" applyFill="1" applyBorder="1" applyAlignment="1" applyProtection="1">
      <alignment horizontal="center" vertical="center" wrapText="1" shrinkToFit="1"/>
      <protection locked="0"/>
    </xf>
    <xf numFmtId="0" fontId="45" fillId="11" borderId="111" xfId="0" applyNumberFormat="1" applyFont="1" applyFill="1" applyBorder="1" applyAlignment="1" applyProtection="1">
      <alignment horizontal="center" vertical="center" wrapText="1" shrinkToFit="1"/>
      <protection locked="0"/>
    </xf>
    <xf numFmtId="0" fontId="43" fillId="11" borderId="129" xfId="0" applyNumberFormat="1" applyFont="1" applyFill="1" applyBorder="1" applyAlignment="1" applyProtection="1">
      <alignment horizontal="left" vertical="center" wrapText="1" indent="1" shrinkToFit="1"/>
      <protection locked="0"/>
    </xf>
    <xf numFmtId="0" fontId="45" fillId="0" borderId="119" xfId="0" applyNumberFormat="1" applyFont="1" applyBorder="1" applyAlignment="1" applyProtection="1">
      <alignment horizontal="center" vertical="center" wrapText="1" shrinkToFit="1"/>
      <protection locked="0"/>
    </xf>
    <xf numFmtId="0" fontId="44" fillId="0" borderId="49" xfId="0" applyNumberFormat="1" applyFont="1" applyBorder="1" applyAlignment="1" applyProtection="1">
      <alignment horizontal="center" vertical="center" wrapText="1"/>
      <protection locked="0"/>
    </xf>
    <xf numFmtId="0" fontId="56" fillId="0" borderId="49" xfId="21" applyFont="1" applyBorder="1" applyAlignment="1">
      <alignment horizontal="left" vertical="center" wrapText="1" indent="2" readingOrder="1"/>
    </xf>
    <xf numFmtId="0" fontId="45" fillId="11" borderId="157" xfId="0" applyNumberFormat="1" applyFont="1" applyFill="1" applyBorder="1" applyAlignment="1" applyProtection="1">
      <alignment horizontal="center" vertical="center" wrapText="1" shrinkToFit="1"/>
      <protection locked="0"/>
    </xf>
    <xf numFmtId="0" fontId="45" fillId="11" borderId="130" xfId="0" applyNumberFormat="1" applyFont="1" applyFill="1" applyBorder="1" applyAlignment="1" applyProtection="1">
      <alignment horizontal="left" vertical="center" wrapText="1" indent="1" shrinkToFit="1"/>
      <protection locked="0"/>
    </xf>
    <xf numFmtId="17" fontId="44" fillId="11" borderId="167" xfId="0" quotePrefix="1" applyNumberFormat="1" applyFont="1" applyFill="1" applyBorder="1" applyAlignment="1" applyProtection="1">
      <alignment horizontal="center" vertical="center" wrapText="1"/>
      <protection locked="0"/>
    </xf>
    <xf numFmtId="14" fontId="45" fillId="0" borderId="126" xfId="0" quotePrefix="1" applyNumberFormat="1" applyFont="1" applyBorder="1" applyAlignment="1" applyProtection="1">
      <alignment horizontal="center" vertical="center" wrapText="1"/>
      <protection locked="0"/>
    </xf>
    <xf numFmtId="0" fontId="42" fillId="0" borderId="190" xfId="0" applyNumberFormat="1" applyFont="1" applyBorder="1" applyAlignment="1">
      <alignment horizontal="left" vertical="center" wrapText="1" indent="3"/>
    </xf>
    <xf numFmtId="0" fontId="44" fillId="11" borderId="190" xfId="0" applyNumberFormat="1" applyFont="1" applyFill="1" applyBorder="1" applyAlignment="1" applyProtection="1">
      <alignment horizontal="center" vertical="center" wrapText="1"/>
      <protection locked="0"/>
    </xf>
    <xf numFmtId="0" fontId="44" fillId="11" borderId="193" xfId="0" applyNumberFormat="1" applyFont="1" applyFill="1" applyBorder="1" applyAlignment="1" applyProtection="1">
      <alignment horizontal="center" vertical="center" wrapText="1"/>
      <protection locked="0"/>
    </xf>
    <xf numFmtId="0" fontId="44" fillId="0" borderId="190" xfId="0" applyNumberFormat="1" applyFont="1" applyBorder="1" applyAlignment="1" applyProtection="1">
      <alignment horizontal="center" vertical="center" wrapText="1"/>
      <protection locked="0"/>
    </xf>
    <xf numFmtId="0" fontId="44" fillId="0" borderId="193" xfId="0" applyNumberFormat="1" applyFont="1" applyBorder="1" applyAlignment="1" applyProtection="1">
      <alignment horizontal="center" vertical="center" wrapText="1"/>
      <protection locked="0"/>
    </xf>
    <xf numFmtId="14" fontId="44" fillId="0" borderId="190" xfId="0" applyNumberFormat="1" applyFont="1" applyBorder="1" applyAlignment="1" applyProtection="1">
      <alignment horizontal="center" vertical="center" wrapText="1"/>
      <protection locked="0"/>
    </xf>
    <xf numFmtId="14" fontId="44" fillId="0" borderId="194" xfId="0" applyNumberFormat="1" applyFont="1" applyBorder="1" applyAlignment="1" applyProtection="1">
      <alignment horizontal="center" vertical="center" wrapText="1"/>
      <protection locked="0"/>
    </xf>
    <xf numFmtId="14" fontId="44" fillId="0" borderId="193" xfId="0" applyNumberFormat="1" applyFont="1" applyBorder="1" applyAlignment="1" applyProtection="1">
      <alignment horizontal="center" vertical="center" wrapText="1"/>
      <protection locked="0"/>
    </xf>
    <xf numFmtId="0" fontId="44" fillId="11" borderId="197" xfId="0" applyNumberFormat="1" applyFont="1" applyFill="1" applyBorder="1" applyAlignment="1" applyProtection="1">
      <alignment horizontal="center" vertical="center" wrapText="1"/>
      <protection locked="0"/>
    </xf>
    <xf numFmtId="0" fontId="44" fillId="0" borderId="196" xfId="0" applyNumberFormat="1" applyFont="1" applyBorder="1" applyAlignment="1" applyProtection="1">
      <alignment horizontal="center" vertical="center" wrapText="1"/>
      <protection locked="0"/>
    </xf>
    <xf numFmtId="14" fontId="44" fillId="0" borderId="197" xfId="0" applyNumberFormat="1" applyFont="1" applyBorder="1" applyAlignment="1" applyProtection="1">
      <alignment horizontal="center" vertical="center" wrapText="1"/>
      <protection locked="0"/>
    </xf>
    <xf numFmtId="49" fontId="45" fillId="0" borderId="200" xfId="0" quotePrefix="1" applyNumberFormat="1" applyFont="1" applyBorder="1" applyAlignment="1">
      <alignment vertical="center" wrapText="1" indent="1"/>
    </xf>
    <xf numFmtId="0" fontId="45" fillId="0" borderId="124" xfId="0" applyNumberFormat="1" applyFont="1" applyBorder="1" applyAlignment="1" applyProtection="1">
      <alignment horizontal="center" vertical="center" wrapText="1" shrinkToFit="1"/>
      <protection locked="0"/>
    </xf>
    <xf numFmtId="9" fontId="49" fillId="0" borderId="72" xfId="2" applyFont="1" applyFill="1" applyBorder="1" applyAlignment="1" applyProtection="1">
      <alignment horizontal="center" vertical="center" wrapText="1" shrinkToFit="1"/>
      <protection locked="0"/>
    </xf>
    <xf numFmtId="9" fontId="46" fillId="0" borderId="71" xfId="2" applyFont="1" applyFill="1" applyBorder="1" applyAlignment="1" applyProtection="1">
      <alignment horizontal="center" vertical="center" wrapText="1" shrinkToFit="1"/>
      <protection locked="0"/>
    </xf>
    <xf numFmtId="9" fontId="46" fillId="0" borderId="202" xfId="2" applyFont="1" applyFill="1" applyBorder="1" applyAlignment="1" applyProtection="1">
      <alignment horizontal="center" vertical="center" wrapText="1" shrinkToFit="1"/>
      <protection locked="0"/>
    </xf>
    <xf numFmtId="9" fontId="46" fillId="0" borderId="202" xfId="2" applyFont="1" applyBorder="1" applyAlignment="1" applyProtection="1">
      <alignment horizontal="center" vertical="center" wrapText="1" shrinkToFit="1"/>
      <protection locked="0"/>
    </xf>
    <xf numFmtId="9" fontId="46" fillId="0" borderId="49" xfId="2" applyFont="1" applyFill="1" applyBorder="1" applyAlignment="1" applyProtection="1">
      <alignment horizontal="center" vertical="center" wrapText="1" shrinkToFit="1"/>
      <protection locked="0"/>
    </xf>
    <xf numFmtId="9" fontId="46" fillId="0" borderId="71" xfId="2" applyFont="1" applyBorder="1" applyAlignment="1" applyProtection="1">
      <alignment horizontal="center" vertical="center" wrapText="1" shrinkToFit="1"/>
      <protection locked="0"/>
    </xf>
    <xf numFmtId="9" fontId="46" fillId="0" borderId="76" xfId="2" applyFont="1" applyBorder="1" applyAlignment="1" applyProtection="1">
      <alignment horizontal="center" vertical="center" wrapText="1" shrinkToFit="1"/>
      <protection locked="0"/>
    </xf>
    <xf numFmtId="9" fontId="46" fillId="0" borderId="72" xfId="2" applyFont="1" applyFill="1" applyBorder="1" applyAlignment="1" applyProtection="1">
      <alignment horizontal="center" vertical="center" wrapText="1" shrinkToFit="1"/>
      <protection locked="0"/>
    </xf>
    <xf numFmtId="9" fontId="46" fillId="0" borderId="72" xfId="2" applyFont="1" applyBorder="1" applyAlignment="1" applyProtection="1">
      <alignment horizontal="center" vertical="center" wrapText="1" shrinkToFit="1"/>
      <protection locked="0"/>
    </xf>
    <xf numFmtId="0" fontId="46" fillId="0" borderId="169" xfId="0" applyNumberFormat="1" applyFont="1" applyBorder="1" applyAlignment="1" applyProtection="1">
      <alignment horizontal="left" vertical="center" wrapText="1" indent="1" shrinkToFit="1"/>
      <protection locked="0"/>
    </xf>
    <xf numFmtId="14" fontId="62" fillId="0" borderId="126" xfId="0" applyNumberFormat="1" applyFont="1" applyBorder="1" applyAlignment="1" applyProtection="1">
      <alignment horizontal="center" vertical="center" wrapText="1"/>
      <protection locked="0"/>
    </xf>
    <xf numFmtId="0" fontId="45" fillId="0" borderId="126" xfId="0" applyNumberFormat="1" applyFont="1" applyBorder="1" applyAlignment="1" applyProtection="1">
      <alignment horizontal="center" vertical="center" wrapText="1" shrinkToFit="1"/>
      <protection locked="0"/>
    </xf>
    <xf numFmtId="0" fontId="44" fillId="0" borderId="203" xfId="0" applyNumberFormat="1" applyFont="1" applyBorder="1" applyAlignment="1" applyProtection="1">
      <alignment horizontal="center" vertical="center" wrapText="1"/>
      <protection locked="0"/>
    </xf>
    <xf numFmtId="0" fontId="45" fillId="0" borderId="205" xfId="0" applyNumberFormat="1" applyFont="1" applyBorder="1" applyAlignment="1" applyProtection="1">
      <alignment horizontal="left" vertical="center" wrapText="1" indent="1" shrinkToFit="1"/>
      <protection locked="0"/>
    </xf>
    <xf numFmtId="0" fontId="45" fillId="12" borderId="20" xfId="0" applyNumberFormat="1" applyFont="1" applyFill="1" applyBorder="1" applyAlignment="1">
      <alignment horizontal="left" vertical="center" wrapText="1" indent="1"/>
    </xf>
    <xf numFmtId="164" fontId="45" fillId="0" borderId="201" xfId="0" applyFont="1" applyBorder="1" applyAlignment="1">
      <alignment vertical="center" wrapText="1" indent="1"/>
    </xf>
    <xf numFmtId="0" fontId="44" fillId="0" borderId="197" xfId="0" applyNumberFormat="1" applyFont="1" applyBorder="1" applyAlignment="1" applyProtection="1">
      <alignment horizontal="center" vertical="center" wrapText="1"/>
      <protection locked="0"/>
    </xf>
    <xf numFmtId="14" fontId="45" fillId="0" borderId="197" xfId="0" applyNumberFormat="1" applyFont="1" applyBorder="1" applyAlignment="1" applyProtection="1">
      <alignment horizontal="center" vertical="center" wrapText="1"/>
      <protection locked="0"/>
    </xf>
    <xf numFmtId="164" fontId="45" fillId="0" borderId="200" xfId="0" applyFont="1" applyBorder="1" applyAlignment="1">
      <alignment vertical="center" indent="1"/>
    </xf>
    <xf numFmtId="0" fontId="56" fillId="0" borderId="187" xfId="21" applyFont="1" applyBorder="1" applyAlignment="1">
      <alignment horizontal="left" vertical="center" wrapText="1" indent="2" readingOrder="1"/>
    </xf>
    <xf numFmtId="0" fontId="56" fillId="0" borderId="187" xfId="21" applyFont="1" applyBorder="1" applyAlignment="1">
      <alignment horizontal="left" vertical="center" wrapText="1" indent="3" readingOrder="1"/>
    </xf>
    <xf numFmtId="0" fontId="56" fillId="0" borderId="187" xfId="21" applyFont="1" applyBorder="1" applyAlignment="1">
      <alignment horizontal="left" vertical="center" wrapText="1" indent="4" readingOrder="1"/>
    </xf>
    <xf numFmtId="0" fontId="56" fillId="0" borderId="187" xfId="21" applyFont="1" applyBorder="1" applyAlignment="1">
      <alignment horizontal="left" vertical="center" wrapText="1" indent="5" readingOrder="1"/>
    </xf>
    <xf numFmtId="164" fontId="45" fillId="0" borderId="200" xfId="0" applyFont="1" applyBorder="1" applyAlignment="1">
      <alignment vertical="center" wrapText="1" indent="1"/>
    </xf>
    <xf numFmtId="0" fontId="44" fillId="11" borderId="203" xfId="0" applyNumberFormat="1" applyFont="1" applyFill="1" applyBorder="1" applyAlignment="1" applyProtection="1">
      <alignment horizontal="center" vertical="center" wrapText="1"/>
      <protection locked="0"/>
    </xf>
    <xf numFmtId="14" fontId="44" fillId="0" borderId="203" xfId="0" applyNumberFormat="1" applyFont="1" applyBorder="1" applyAlignment="1" applyProtection="1">
      <alignment horizontal="center" vertical="center" wrapText="1"/>
      <protection locked="0"/>
    </xf>
    <xf numFmtId="0" fontId="45" fillId="0" borderId="186" xfId="0" applyNumberFormat="1" applyFont="1" applyBorder="1" applyAlignment="1" applyProtection="1">
      <alignment horizontal="center" vertical="center" wrapText="1" shrinkToFit="1"/>
      <protection locked="0"/>
    </xf>
    <xf numFmtId="0" fontId="45" fillId="0" borderId="187" xfId="0" applyNumberFormat="1" applyFont="1" applyBorder="1" applyAlignment="1" applyProtection="1">
      <alignment horizontal="center" vertical="center" wrapText="1" shrinkToFit="1"/>
      <protection locked="0"/>
    </xf>
    <xf numFmtId="0" fontId="45" fillId="0" borderId="196" xfId="0" applyNumberFormat="1" applyFont="1" applyBorder="1" applyAlignment="1" applyProtection="1">
      <alignment horizontal="center" vertical="center" wrapText="1" shrinkToFit="1"/>
      <protection locked="0"/>
    </xf>
    <xf numFmtId="0" fontId="56" fillId="0" borderId="126" xfId="0" applyNumberFormat="1" applyFont="1" applyBorder="1" applyAlignment="1">
      <alignment horizontal="left" vertical="center" wrapText="1" indent="2" readingOrder="1"/>
    </xf>
    <xf numFmtId="0" fontId="56" fillId="0" borderId="197" xfId="0" applyNumberFormat="1" applyFont="1" applyBorder="1" applyAlignment="1">
      <alignment horizontal="left" vertical="center" wrapText="1" indent="2" readingOrder="1"/>
    </xf>
    <xf numFmtId="14" fontId="62" fillId="0" borderId="167" xfId="0" quotePrefix="1" applyNumberFormat="1" applyFont="1" applyBorder="1" applyAlignment="1" applyProtection="1">
      <alignment horizontal="center" vertical="center" wrapText="1"/>
      <protection locked="0"/>
    </xf>
    <xf numFmtId="14" fontId="62" fillId="0" borderId="203" xfId="0" quotePrefix="1" applyNumberFormat="1" applyFont="1" applyBorder="1" applyAlignment="1" applyProtection="1">
      <alignment horizontal="center" vertical="center" wrapText="1"/>
      <protection locked="0"/>
    </xf>
    <xf numFmtId="14" fontId="43" fillId="0" borderId="183" xfId="0" applyNumberFormat="1" applyFont="1" applyBorder="1" applyAlignment="1" applyProtection="1">
      <alignment horizontal="center" vertical="center" wrapText="1"/>
      <protection locked="0"/>
    </xf>
    <xf numFmtId="14" fontId="62" fillId="0" borderId="197" xfId="0" applyNumberFormat="1" applyFont="1" applyBorder="1" applyAlignment="1" applyProtection="1">
      <alignment horizontal="center" vertical="center" wrapText="1"/>
      <protection locked="0"/>
    </xf>
    <xf numFmtId="0" fontId="15" fillId="0" borderId="0" xfId="0" applyNumberFormat="1" applyFont="1" applyAlignment="1" applyProtection="1">
      <alignment horizontal="right" vertical="center" wrapText="1"/>
      <protection locked="0"/>
    </xf>
    <xf numFmtId="0" fontId="82" fillId="13" borderId="0" xfId="0" applyNumberFormat="1" applyFont="1" applyFill="1" applyAlignment="1" applyProtection="1">
      <alignment horizontal="center" vertical="center"/>
      <protection locked="0"/>
    </xf>
    <xf numFmtId="0" fontId="83" fillId="13" borderId="95" xfId="0" applyNumberFormat="1" applyFont="1" applyFill="1" applyBorder="1" applyAlignment="1">
      <alignment horizontal="center" vertical="center" wrapText="1"/>
    </xf>
    <xf numFmtId="164" fontId="84" fillId="0" borderId="0" xfId="0" applyFont="1" applyProtection="1">
      <protection locked="0"/>
    </xf>
    <xf numFmtId="164" fontId="88" fillId="0" borderId="0" xfId="0" applyFont="1" applyProtection="1">
      <protection locked="0"/>
    </xf>
    <xf numFmtId="0" fontId="1" fillId="2" borderId="0" xfId="0" applyNumberFormat="1" applyFont="1" applyFill="1" applyAlignment="1">
      <alignment horizontal="left" vertical="center"/>
    </xf>
    <xf numFmtId="0" fontId="89" fillId="13" borderId="19" xfId="0" applyNumberFormat="1" applyFont="1" applyFill="1" applyBorder="1" applyAlignment="1">
      <alignment horizontal="center" vertical="center"/>
    </xf>
    <xf numFmtId="0" fontId="91" fillId="13" borderId="19" xfId="0" applyNumberFormat="1" applyFont="1" applyFill="1" applyBorder="1" applyAlignment="1">
      <alignment horizontal="center" vertical="center"/>
    </xf>
    <xf numFmtId="9" fontId="81" fillId="0" borderId="61" xfId="2" applyFont="1" applyFill="1" applyBorder="1" applyAlignment="1" applyProtection="1">
      <alignment horizontal="center" vertical="center" wrapText="1" shrinkToFit="1"/>
      <protection locked="0"/>
    </xf>
    <xf numFmtId="9" fontId="87" fillId="3" borderId="22" xfId="2" applyFont="1" applyFill="1" applyBorder="1" applyAlignment="1">
      <alignment horizontal="center" vertical="center" wrapText="1"/>
    </xf>
    <xf numFmtId="9" fontId="87" fillId="4" borderId="22" xfId="2" applyFont="1" applyFill="1" applyBorder="1" applyAlignment="1">
      <alignment horizontal="center" vertical="center" wrapText="1"/>
    </xf>
    <xf numFmtId="9" fontId="87" fillId="5" borderId="22" xfId="2" applyFont="1" applyFill="1" applyBorder="1" applyAlignment="1">
      <alignment horizontal="center" vertical="center" wrapText="1"/>
    </xf>
    <xf numFmtId="9" fontId="87" fillId="6" borderId="22" xfId="2" applyFont="1" applyFill="1" applyBorder="1" applyAlignment="1">
      <alignment horizontal="center" vertical="center" wrapText="1"/>
    </xf>
    <xf numFmtId="9" fontId="87" fillId="7" borderId="22" xfId="2" applyFont="1" applyFill="1" applyBorder="1" applyAlignment="1">
      <alignment horizontal="center" vertical="center" wrapText="1"/>
    </xf>
    <xf numFmtId="9" fontId="87" fillId="8" borderId="22" xfId="2" applyFont="1" applyFill="1" applyBorder="1" applyAlignment="1">
      <alignment horizontal="center" vertical="center" wrapText="1"/>
    </xf>
    <xf numFmtId="0" fontId="77" fillId="0" borderId="129" xfId="24" applyNumberFormat="1" applyFont="1" applyBorder="1" applyAlignment="1" applyProtection="1">
      <alignment horizontal="left" vertical="center" wrapText="1" indent="1" shrinkToFit="1"/>
      <protection locked="0"/>
    </xf>
    <xf numFmtId="0" fontId="77" fillId="11" borderId="129" xfId="22" applyNumberFormat="1" applyFont="1" applyFill="1" applyBorder="1" applyAlignment="1" applyProtection="1">
      <alignment horizontal="left" vertical="center" wrapText="1" indent="1" shrinkToFit="1"/>
      <protection locked="0"/>
    </xf>
    <xf numFmtId="0" fontId="77" fillId="11" borderId="128" xfId="22" applyNumberFormat="1" applyFont="1" applyFill="1" applyBorder="1" applyAlignment="1" applyProtection="1">
      <alignment horizontal="left" vertical="center" wrapText="1" indent="1" shrinkToFit="1"/>
      <protection locked="0"/>
    </xf>
    <xf numFmtId="0" fontId="77" fillId="0" borderId="21" xfId="24" applyNumberFormat="1" applyFont="1" applyBorder="1" applyAlignment="1" applyProtection="1">
      <alignment horizontal="left" vertical="center" wrapText="1" indent="1" shrinkToFit="1"/>
      <protection locked="0"/>
    </xf>
    <xf numFmtId="0" fontId="77" fillId="0" borderId="169" xfId="22" applyNumberFormat="1" applyFont="1" applyBorder="1" applyAlignment="1" applyProtection="1">
      <alignment horizontal="left" vertical="center" wrapText="1" indent="1" shrinkToFit="1"/>
      <protection locked="0"/>
    </xf>
    <xf numFmtId="164" fontId="77" fillId="0" borderId="200" xfId="22" applyFont="1" applyBorder="1" applyAlignment="1">
      <alignment horizontal="left" vertical="center" wrapText="1" indent="1"/>
    </xf>
    <xf numFmtId="164" fontId="77" fillId="0" borderId="200" xfId="24" applyFont="1" applyBorder="1" applyAlignment="1">
      <alignment vertical="center" indent="1"/>
    </xf>
    <xf numFmtId="0" fontId="77" fillId="11" borderId="128" xfId="24" applyNumberFormat="1" applyFont="1" applyFill="1" applyBorder="1" applyAlignment="1" applyProtection="1">
      <alignment horizontal="left" vertical="center" wrapText="1" indent="1" shrinkToFit="1"/>
      <protection locked="0"/>
    </xf>
    <xf numFmtId="164" fontId="45" fillId="0" borderId="65" xfId="0" applyFont="1" applyBorder="1" applyAlignment="1">
      <alignment horizontal="left" vertical="center" wrapText="1" indent="1"/>
    </xf>
    <xf numFmtId="0" fontId="45" fillId="0" borderId="109" xfId="0" applyNumberFormat="1" applyFont="1" applyBorder="1" applyAlignment="1" applyProtection="1">
      <alignment horizontal="left" vertical="center" wrapText="1" indent="2" shrinkToFit="1"/>
      <protection locked="0"/>
    </xf>
    <xf numFmtId="164" fontId="45" fillId="0" borderId="70" xfId="0" applyFont="1" applyBorder="1" applyAlignment="1">
      <alignment horizontal="left" vertical="center" indent="2"/>
    </xf>
    <xf numFmtId="14" fontId="44" fillId="11" borderId="167" xfId="0" quotePrefix="1" applyNumberFormat="1" applyFont="1" applyFill="1" applyBorder="1" applyAlignment="1" applyProtection="1">
      <alignment horizontal="center" vertical="center" wrapText="1"/>
      <protection locked="0"/>
    </xf>
    <xf numFmtId="0" fontId="89" fillId="13" borderId="21" xfId="0" applyNumberFormat="1" applyFont="1" applyFill="1" applyBorder="1" applyAlignment="1">
      <alignment vertical="center" wrapText="1"/>
    </xf>
    <xf numFmtId="0" fontId="42" fillId="0" borderId="210" xfId="0" applyNumberFormat="1" applyFont="1" applyBorder="1" applyAlignment="1">
      <alignment horizontal="left" vertical="center" wrapText="1" indent="3"/>
    </xf>
    <xf numFmtId="0" fontId="56" fillId="0" borderId="186" xfId="21" applyFont="1" applyBorder="1">
      <alignment horizontal="left" vertical="center" wrapText="1" indent="1" readingOrder="1"/>
    </xf>
    <xf numFmtId="0" fontId="3" fillId="0" borderId="0" xfId="0" applyNumberFormat="1" applyFont="1" applyAlignment="1" applyProtection="1">
      <alignment horizontal="right" vertical="center" wrapText="1"/>
      <protection locked="0"/>
    </xf>
    <xf numFmtId="0" fontId="94" fillId="0" borderId="24" xfId="0" applyNumberFormat="1" applyFont="1" applyBorder="1" applyAlignment="1">
      <alignment horizontal="left" vertical="center" wrapText="1" indent="1"/>
    </xf>
    <xf numFmtId="0" fontId="94" fillId="0" borderId="120" xfId="0" applyNumberFormat="1" applyFont="1" applyBorder="1" applyAlignment="1">
      <alignment horizontal="left" vertical="center" wrapText="1" indent="1"/>
    </xf>
    <xf numFmtId="0" fontId="67" fillId="13" borderId="22" xfId="0" applyNumberFormat="1" applyFont="1" applyFill="1" applyBorder="1" applyAlignment="1">
      <alignment vertical="center" wrapText="1"/>
    </xf>
    <xf numFmtId="0" fontId="95" fillId="12" borderId="28" xfId="0" applyNumberFormat="1" applyFont="1" applyFill="1" applyBorder="1" applyAlignment="1">
      <alignment vertical="center" wrapText="1"/>
    </xf>
    <xf numFmtId="0" fontId="56" fillId="0" borderId="125" xfId="21" applyFont="1" applyBorder="1">
      <alignment horizontal="left" vertical="center" wrapText="1" indent="1" readingOrder="1"/>
    </xf>
    <xf numFmtId="0" fontId="56" fillId="0" borderId="158" xfId="21" applyFont="1" applyBorder="1">
      <alignment horizontal="left" vertical="center" wrapText="1" indent="1" readingOrder="1"/>
    </xf>
    <xf numFmtId="0" fontId="56" fillId="0" borderId="166" xfId="21" applyFont="1" applyBorder="1">
      <alignment horizontal="left" vertical="center" wrapText="1" indent="1" readingOrder="1"/>
    </xf>
    <xf numFmtId="0" fontId="56" fillId="0" borderId="178" xfId="21" applyFont="1" applyBorder="1">
      <alignment horizontal="left" vertical="center" wrapText="1" indent="1" readingOrder="1"/>
    </xf>
    <xf numFmtId="0" fontId="67" fillId="13" borderId="28" xfId="0" applyNumberFormat="1" applyFont="1" applyFill="1" applyBorder="1" applyAlignment="1">
      <alignment vertical="center" wrapText="1"/>
    </xf>
    <xf numFmtId="0" fontId="67" fillId="13" borderId="28" xfId="0" applyNumberFormat="1" applyFont="1" applyFill="1" applyBorder="1" applyAlignment="1">
      <alignment horizontal="left" vertical="center" wrapText="1" indent="1"/>
    </xf>
    <xf numFmtId="0" fontId="56" fillId="0" borderId="167" xfId="0" applyNumberFormat="1" applyFont="1" applyBorder="1" applyAlignment="1">
      <alignment horizontal="left" vertical="center" wrapText="1" indent="1" readingOrder="1"/>
    </xf>
    <xf numFmtId="0" fontId="56" fillId="0" borderId="126" xfId="0" applyNumberFormat="1" applyFont="1" applyBorder="1" applyAlignment="1">
      <alignment horizontal="left" vertical="center" wrapText="1" indent="1" readingOrder="1"/>
    </xf>
    <xf numFmtId="0" fontId="56" fillId="0" borderId="49" xfId="21" applyFont="1" applyBorder="1">
      <alignment horizontal="left" vertical="center" wrapText="1" indent="1" readingOrder="1"/>
    </xf>
    <xf numFmtId="0" fontId="56" fillId="0" borderId="187" xfId="21" applyFont="1" applyBorder="1">
      <alignment horizontal="left" vertical="center" wrapText="1" indent="1" readingOrder="1"/>
    </xf>
    <xf numFmtId="0" fontId="56" fillId="0" borderId="196" xfId="21" applyFont="1" applyBorder="1">
      <alignment horizontal="left" vertical="center" wrapText="1" indent="1" readingOrder="1"/>
    </xf>
    <xf numFmtId="0" fontId="56" fillId="0" borderId="197" xfId="0" applyNumberFormat="1" applyFont="1" applyBorder="1" applyAlignment="1">
      <alignment horizontal="left" vertical="center" wrapText="1" indent="1" readingOrder="1"/>
    </xf>
    <xf numFmtId="0" fontId="56" fillId="0" borderId="126" xfId="21" applyFont="1" applyBorder="1">
      <alignment horizontal="left" vertical="center" wrapText="1" indent="1" readingOrder="1"/>
    </xf>
    <xf numFmtId="0" fontId="44" fillId="0" borderId="179" xfId="0" applyNumberFormat="1" applyFont="1" applyBorder="1" applyAlignment="1" applyProtection="1">
      <alignment horizontal="center" vertical="center" wrapText="1"/>
      <protection locked="0"/>
    </xf>
    <xf numFmtId="14" fontId="62" fillId="0" borderId="179" xfId="0" quotePrefix="1" applyNumberFormat="1" applyFont="1" applyBorder="1" applyAlignment="1" applyProtection="1">
      <alignment horizontal="center" vertical="center" wrapText="1"/>
      <protection locked="0"/>
    </xf>
    <xf numFmtId="14" fontId="62" fillId="0" borderId="179" xfId="0" applyNumberFormat="1" applyFont="1" applyBorder="1" applyAlignment="1" applyProtection="1">
      <alignment horizontal="center" vertical="center" wrapText="1"/>
      <protection locked="0"/>
    </xf>
    <xf numFmtId="0" fontId="45" fillId="11" borderId="179" xfId="0" applyNumberFormat="1" applyFont="1" applyFill="1" applyBorder="1" applyAlignment="1" applyProtection="1">
      <alignment horizontal="center" vertical="center" wrapText="1" shrinkToFit="1"/>
      <protection locked="0"/>
    </xf>
    <xf numFmtId="0" fontId="45" fillId="11" borderId="211" xfId="0" applyNumberFormat="1" applyFont="1" applyFill="1" applyBorder="1" applyAlignment="1" applyProtection="1">
      <alignment horizontal="center" vertical="center" wrapText="1" shrinkToFit="1"/>
      <protection locked="0"/>
    </xf>
    <xf numFmtId="0" fontId="45" fillId="0" borderId="109" xfId="0" applyNumberFormat="1" applyFont="1" applyBorder="1" applyAlignment="1">
      <alignment vertical="center" wrapText="1" indent="1"/>
    </xf>
    <xf numFmtId="164" fontId="48" fillId="13" borderId="31" xfId="0" applyFont="1" applyFill="1" applyBorder="1" applyAlignment="1">
      <alignment horizontal="left" vertical="center" wrapText="1" indent="1"/>
    </xf>
    <xf numFmtId="0" fontId="45" fillId="12" borderId="31" xfId="0" applyNumberFormat="1" applyFont="1" applyFill="1" applyBorder="1" applyAlignment="1">
      <alignment horizontal="left" vertical="center" wrapText="1" indent="1"/>
    </xf>
    <xf numFmtId="0" fontId="45" fillId="11" borderId="213" xfId="0" applyNumberFormat="1" applyFont="1" applyFill="1" applyBorder="1" applyAlignment="1" applyProtection="1">
      <alignment horizontal="center" vertical="center" wrapText="1" shrinkToFit="1"/>
      <protection locked="0"/>
    </xf>
    <xf numFmtId="0" fontId="45" fillId="11" borderId="214" xfId="0" applyNumberFormat="1" applyFont="1" applyFill="1" applyBorder="1" applyAlignment="1" applyProtection="1">
      <alignment horizontal="center" vertical="center" wrapText="1" shrinkToFit="1"/>
      <protection locked="0"/>
    </xf>
    <xf numFmtId="0" fontId="44" fillId="6" borderId="123" xfId="0" applyNumberFormat="1" applyFont="1" applyFill="1" applyBorder="1" applyAlignment="1">
      <alignment horizontal="left" vertical="center" wrapText="1" indent="3"/>
    </xf>
    <xf numFmtId="0" fontId="44" fillId="0" borderId="112" xfId="0" applyNumberFormat="1" applyFont="1" applyBorder="1" applyAlignment="1" applyProtection="1">
      <alignment vertical="center" wrapText="1"/>
      <protection locked="0"/>
    </xf>
    <xf numFmtId="0" fontId="42" fillId="21" borderId="190" xfId="0" applyNumberFormat="1" applyFont="1" applyFill="1" applyBorder="1" applyAlignment="1">
      <alignment horizontal="left" vertical="center" wrapText="1" indent="3"/>
    </xf>
    <xf numFmtId="0" fontId="42" fillId="21" borderId="191" xfId="0" applyNumberFormat="1" applyFont="1" applyFill="1" applyBorder="1" applyAlignment="1">
      <alignment horizontal="left" vertical="center" wrapText="1" indent="3"/>
    </xf>
    <xf numFmtId="0" fontId="56" fillId="0" borderId="196" xfId="21" applyFont="1" applyBorder="1" applyAlignment="1">
      <alignment horizontal="left" vertical="center" wrapText="1" indent="3" readingOrder="1"/>
    </xf>
    <xf numFmtId="0" fontId="56" fillId="0" borderId="196" xfId="21" applyFont="1" applyBorder="1" applyAlignment="1">
      <alignment horizontal="left" vertical="center" wrapText="1" indent="2" readingOrder="1"/>
    </xf>
    <xf numFmtId="14" fontId="45" fillId="0" borderId="187" xfId="0" applyNumberFormat="1" applyFont="1" applyBorder="1" applyAlignment="1" applyProtection="1">
      <alignment horizontal="center" vertical="center" wrapText="1"/>
      <protection locked="0"/>
    </xf>
    <xf numFmtId="14" fontId="45" fillId="0" borderId="158" xfId="0" applyNumberFormat="1" applyFont="1" applyBorder="1" applyAlignment="1" applyProtection="1">
      <alignment horizontal="center" vertical="center" wrapText="1"/>
      <protection locked="0"/>
    </xf>
    <xf numFmtId="0" fontId="44" fillId="0" borderId="110" xfId="0" applyNumberFormat="1" applyFont="1" applyBorder="1" applyAlignment="1" applyProtection="1">
      <alignment horizontal="center" vertical="center" wrapText="1"/>
      <protection locked="0"/>
    </xf>
    <xf numFmtId="14" fontId="44" fillId="0" borderId="110" xfId="0" applyNumberFormat="1" applyFont="1" applyBorder="1" applyAlignment="1" applyProtection="1">
      <alignment horizontal="center" vertical="center" wrapText="1"/>
      <protection locked="0"/>
    </xf>
    <xf numFmtId="164" fontId="96" fillId="20" borderId="200" xfId="25" applyNumberFormat="1" applyFont="1" applyBorder="1" applyAlignment="1">
      <alignment horizontal="left" vertical="center" wrapText="1" indent="1"/>
    </xf>
    <xf numFmtId="9" fontId="97" fillId="0" borderId="65" xfId="2" applyFont="1" applyFill="1" applyBorder="1" applyAlignment="1" applyProtection="1">
      <alignment horizontal="center" vertical="center" wrapText="1" shrinkToFit="1"/>
      <protection locked="0"/>
    </xf>
    <xf numFmtId="9" fontId="97" fillId="0" borderId="79" xfId="2" applyFont="1" applyFill="1" applyBorder="1" applyAlignment="1" applyProtection="1">
      <alignment horizontal="center" vertical="center" wrapText="1" shrinkToFit="1"/>
      <protection locked="0"/>
    </xf>
    <xf numFmtId="0" fontId="45" fillId="12" borderId="28" xfId="0" applyNumberFormat="1" applyFont="1" applyFill="1" applyBorder="1" applyAlignment="1">
      <alignment vertical="center" wrapText="1"/>
    </xf>
    <xf numFmtId="9" fontId="52" fillId="0" borderId="109" xfId="2" applyFont="1" applyFill="1" applyBorder="1" applyAlignment="1" applyProtection="1">
      <alignment horizontal="center" vertical="center" wrapText="1" shrinkToFit="1"/>
      <protection locked="0"/>
    </xf>
    <xf numFmtId="0" fontId="43" fillId="0" borderId="118" xfId="0" applyNumberFormat="1" applyFont="1" applyBorder="1" applyAlignment="1">
      <alignment horizontal="center" vertical="center"/>
    </xf>
    <xf numFmtId="0" fontId="99" fillId="20" borderId="125" xfId="25" applyFont="1" applyBorder="1" applyAlignment="1">
      <alignment horizontal="left" vertical="center" wrapText="1" indent="1" readingOrder="1"/>
    </xf>
    <xf numFmtId="9" fontId="57" fillId="0" borderId="69" xfId="2" applyFont="1" applyFill="1" applyBorder="1" applyAlignment="1" applyProtection="1">
      <alignment horizontal="center" vertical="center" wrapText="1" shrinkToFit="1"/>
      <protection locked="0"/>
    </xf>
    <xf numFmtId="9" fontId="46" fillId="0" borderId="68" xfId="2" applyFont="1" applyFill="1" applyBorder="1" applyAlignment="1" applyProtection="1">
      <alignment horizontal="center" vertical="center" wrapText="1" shrinkToFit="1"/>
      <protection locked="0"/>
    </xf>
    <xf numFmtId="0" fontId="43" fillId="0" borderId="126" xfId="0" applyNumberFormat="1" applyFont="1" applyBorder="1" applyAlignment="1">
      <alignment horizontal="center" vertical="center"/>
    </xf>
    <xf numFmtId="164" fontId="100" fillId="11" borderId="49" xfId="0" applyFont="1" applyFill="1" applyBorder="1" applyAlignment="1" applyProtection="1">
      <alignment vertical="center" wrapText="1"/>
      <protection locked="0"/>
    </xf>
    <xf numFmtId="9" fontId="46" fillId="0" borderId="70" xfId="2" applyFont="1" applyFill="1" applyBorder="1" applyAlignment="1" applyProtection="1">
      <alignment horizontal="center" vertical="center" wrapText="1" shrinkToFit="1"/>
      <protection locked="0"/>
    </xf>
    <xf numFmtId="0" fontId="101" fillId="0" borderId="125" xfId="21" applyFont="1" applyBorder="1">
      <alignment horizontal="left" vertical="center" wrapText="1" indent="1" readingOrder="1"/>
    </xf>
    <xf numFmtId="0" fontId="62" fillId="11" borderId="118" xfId="0" applyNumberFormat="1" applyFont="1" applyFill="1" applyBorder="1" applyAlignment="1">
      <alignment horizontal="center" vertical="center" wrapText="1"/>
    </xf>
    <xf numFmtId="164" fontId="44" fillId="0" borderId="0" xfId="0" applyFont="1" applyAlignment="1">
      <alignment horizontal="center" vertical="top"/>
    </xf>
    <xf numFmtId="164" fontId="44" fillId="0" borderId="49" xfId="0" applyFont="1" applyBorder="1" applyAlignment="1">
      <alignment horizontal="center" vertical="top"/>
    </xf>
    <xf numFmtId="9" fontId="46" fillId="0" borderId="109" xfId="2" applyFont="1" applyFill="1" applyBorder="1" applyAlignment="1" applyProtection="1">
      <alignment horizontal="center" vertical="center" wrapText="1" shrinkToFit="1"/>
      <protection locked="0"/>
    </xf>
    <xf numFmtId="9" fontId="46" fillId="0" borderId="68" xfId="2" applyFont="1" applyBorder="1" applyAlignment="1" applyProtection="1">
      <alignment horizontal="center" vertical="center" wrapText="1" shrinkToFit="1"/>
      <protection locked="0"/>
    </xf>
    <xf numFmtId="0" fontId="62" fillId="11" borderId="126" xfId="0" applyNumberFormat="1" applyFont="1" applyFill="1" applyBorder="1" applyAlignment="1">
      <alignment horizontal="center" vertical="center" wrapText="1"/>
    </xf>
    <xf numFmtId="9" fontId="46" fillId="0" borderId="70" xfId="2" applyFont="1" applyBorder="1" applyAlignment="1" applyProtection="1">
      <alignment horizontal="center" vertical="center" wrapText="1" shrinkToFit="1"/>
      <protection locked="0"/>
    </xf>
    <xf numFmtId="0" fontId="55" fillId="0" borderId="179" xfId="21" applyFont="1" applyBorder="1">
      <alignment horizontal="left" vertical="center" wrapText="1" indent="1" readingOrder="1"/>
    </xf>
    <xf numFmtId="0" fontId="101" fillId="0" borderId="179" xfId="21" applyFont="1" applyBorder="1" applyAlignment="1">
      <alignment horizontal="center" vertical="center" wrapText="1" indent="1" readingOrder="1"/>
    </xf>
    <xf numFmtId="9" fontId="57" fillId="0" borderId="20" xfId="2" applyFont="1" applyFill="1" applyBorder="1" applyAlignment="1" applyProtection="1">
      <alignment horizontal="center" vertical="center" wrapText="1" shrinkToFit="1"/>
      <protection locked="0"/>
    </xf>
    <xf numFmtId="9" fontId="46" fillId="0" borderId="69" xfId="2" applyFont="1" applyFill="1" applyBorder="1" applyAlignment="1" applyProtection="1">
      <alignment horizontal="center" vertical="center" wrapText="1" shrinkToFit="1"/>
      <protection locked="0"/>
    </xf>
    <xf numFmtId="164" fontId="44" fillId="0" borderId="0" xfId="0" applyFont="1" applyAlignment="1">
      <alignment horizontal="center" vertical="center" wrapText="1"/>
    </xf>
    <xf numFmtId="0" fontId="62" fillId="0" borderId="110" xfId="0" applyNumberFormat="1" applyFont="1" applyBorder="1" applyAlignment="1">
      <alignment horizontal="center" vertical="center" wrapText="1"/>
    </xf>
    <xf numFmtId="0" fontId="101" fillId="0" borderId="123" xfId="21" applyFont="1">
      <alignment horizontal="left" vertical="center" wrapText="1" indent="1" readingOrder="1"/>
    </xf>
    <xf numFmtId="0" fontId="62" fillId="0" borderId="118" xfId="0" applyNumberFormat="1" applyFont="1" applyBorder="1" applyAlignment="1">
      <alignment horizontal="center" vertical="center" wrapText="1"/>
    </xf>
    <xf numFmtId="164" fontId="100" fillId="0" borderId="0" xfId="0" applyFont="1" applyAlignment="1" applyProtection="1">
      <alignment vertical="center" wrapText="1"/>
      <protection locked="0"/>
    </xf>
    <xf numFmtId="0" fontId="62" fillId="0" borderId="126" xfId="0" applyNumberFormat="1" applyFont="1" applyBorder="1" applyAlignment="1">
      <alignment horizontal="center" vertical="center" wrapText="1"/>
    </xf>
    <xf numFmtId="9" fontId="45" fillId="0" borderId="202" xfId="2" applyFont="1" applyFill="1" applyBorder="1" applyAlignment="1" applyProtection="1">
      <alignment horizontal="center" vertical="center" wrapText="1" shrinkToFit="1"/>
      <protection locked="0"/>
    </xf>
    <xf numFmtId="0" fontId="45" fillId="11" borderId="112" xfId="0" applyNumberFormat="1" applyFont="1" applyFill="1" applyBorder="1" applyAlignment="1" applyProtection="1">
      <alignment horizontal="center" vertical="center" wrapText="1"/>
      <protection locked="0"/>
    </xf>
    <xf numFmtId="9" fontId="45" fillId="0" borderId="69" xfId="2" applyFont="1" applyFill="1" applyBorder="1" applyAlignment="1" applyProtection="1">
      <alignment horizontal="center" vertical="center" wrapText="1" shrinkToFit="1"/>
      <protection locked="0"/>
    </xf>
    <xf numFmtId="9" fontId="43" fillId="0" borderId="72" xfId="2" applyFont="1" applyFill="1" applyBorder="1" applyAlignment="1" applyProtection="1">
      <alignment horizontal="center" vertical="center" wrapText="1" shrinkToFit="1"/>
      <protection locked="0"/>
    </xf>
    <xf numFmtId="0" fontId="43" fillId="0" borderId="118" xfId="0" applyNumberFormat="1" applyFont="1" applyBorder="1" applyAlignment="1">
      <alignment vertical="top"/>
    </xf>
    <xf numFmtId="9" fontId="45" fillId="0" borderId="68" xfId="2" applyFont="1" applyFill="1" applyBorder="1" applyAlignment="1" applyProtection="1">
      <alignment horizontal="center" vertical="center" wrapText="1" shrinkToFit="1"/>
      <protection locked="0"/>
    </xf>
    <xf numFmtId="9" fontId="45" fillId="0" borderId="71" xfId="2" applyFont="1" applyFill="1" applyBorder="1" applyAlignment="1" applyProtection="1">
      <alignment horizontal="center" vertical="center" wrapText="1" shrinkToFit="1"/>
      <protection locked="0"/>
    </xf>
    <xf numFmtId="0" fontId="43" fillId="0" borderId="126" xfId="0" applyNumberFormat="1" applyFont="1" applyBorder="1" applyAlignment="1">
      <alignment vertical="top"/>
    </xf>
    <xf numFmtId="0" fontId="45" fillId="0" borderId="131" xfId="0" applyNumberFormat="1" applyFont="1" applyBorder="1" applyAlignment="1" applyProtection="1">
      <alignment horizontal="center" vertical="center" wrapText="1" shrinkToFit="1"/>
      <protection locked="0"/>
    </xf>
    <xf numFmtId="9" fontId="45" fillId="0" borderId="70" xfId="2" applyFont="1" applyFill="1" applyBorder="1" applyAlignment="1" applyProtection="1">
      <alignment horizontal="center" vertical="center" wrapText="1" shrinkToFit="1"/>
      <protection locked="0"/>
    </xf>
    <xf numFmtId="9" fontId="45" fillId="0" borderId="109" xfId="2" applyFont="1" applyFill="1" applyBorder="1" applyAlignment="1" applyProtection="1">
      <alignment horizontal="center" vertical="center" wrapText="1" shrinkToFit="1"/>
      <protection locked="0"/>
    </xf>
    <xf numFmtId="9" fontId="43" fillId="0" borderId="49" xfId="2" applyFont="1" applyFill="1" applyBorder="1" applyAlignment="1" applyProtection="1">
      <alignment horizontal="center" vertical="center" wrapText="1" shrinkToFit="1"/>
      <protection locked="0"/>
    </xf>
    <xf numFmtId="9" fontId="52" fillId="0" borderId="68" xfId="2" applyFont="1" applyFill="1" applyBorder="1" applyAlignment="1" applyProtection="1">
      <alignment horizontal="center" vertical="center" wrapText="1" shrinkToFit="1"/>
      <protection locked="0"/>
    </xf>
    <xf numFmtId="0" fontId="43" fillId="0" borderId="167" xfId="0" applyNumberFormat="1" applyFont="1" applyBorder="1" applyAlignment="1">
      <alignment horizontal="center" vertical="center"/>
    </xf>
    <xf numFmtId="9" fontId="45" fillId="0" borderId="70" xfId="2" applyFont="1" applyBorder="1" applyAlignment="1" applyProtection="1">
      <alignment horizontal="center" vertical="center" wrapText="1" shrinkToFit="1"/>
      <protection locked="0"/>
    </xf>
    <xf numFmtId="9" fontId="43" fillId="0" borderId="202" xfId="2" applyFont="1" applyBorder="1" applyAlignment="1" applyProtection="1">
      <alignment horizontal="center" vertical="center" wrapText="1" shrinkToFit="1"/>
      <protection locked="0"/>
    </xf>
    <xf numFmtId="0" fontId="43" fillId="0" borderId="203" xfId="0" applyNumberFormat="1" applyFont="1" applyBorder="1" applyAlignment="1">
      <alignment horizontal="center" vertical="center"/>
    </xf>
    <xf numFmtId="0" fontId="39" fillId="0" borderId="186" xfId="21" applyBorder="1">
      <alignment horizontal="left" vertical="center" wrapText="1" indent="1" readingOrder="1"/>
    </xf>
    <xf numFmtId="14" fontId="45" fillId="0" borderId="203" xfId="0" applyNumberFormat="1" applyFont="1" applyBorder="1" applyAlignment="1" applyProtection="1">
      <alignment horizontal="center" vertical="center" wrapText="1"/>
      <protection locked="0"/>
    </xf>
    <xf numFmtId="0" fontId="45" fillId="0" borderId="203" xfId="0" applyNumberFormat="1" applyFont="1" applyBorder="1" applyAlignment="1" applyProtection="1">
      <alignment horizontal="center" vertical="center" wrapText="1" shrinkToFit="1"/>
      <protection locked="0"/>
    </xf>
    <xf numFmtId="0" fontId="45" fillId="0" borderId="204" xfId="0" applyNumberFormat="1" applyFont="1" applyBorder="1" applyAlignment="1" applyProtection="1">
      <alignment horizontal="center" vertical="center" wrapText="1" shrinkToFit="1"/>
      <protection locked="0"/>
    </xf>
    <xf numFmtId="9" fontId="43" fillId="0" borderId="199" xfId="2" applyFont="1" applyBorder="1" applyAlignment="1" applyProtection="1">
      <alignment horizontal="center" vertical="center" wrapText="1" shrinkToFit="1"/>
      <protection locked="0"/>
    </xf>
    <xf numFmtId="9" fontId="52" fillId="0" borderId="70" xfId="2" applyFont="1" applyFill="1" applyBorder="1" applyAlignment="1" applyProtection="1">
      <alignment horizontal="center" vertical="center" wrapText="1" shrinkToFit="1"/>
      <protection locked="0"/>
    </xf>
    <xf numFmtId="9" fontId="45" fillId="0" borderId="109" xfId="2" applyFont="1" applyBorder="1" applyAlignment="1" applyProtection="1">
      <alignment horizontal="center" vertical="center" wrapText="1" shrinkToFit="1"/>
      <protection locked="0"/>
    </xf>
    <xf numFmtId="0" fontId="45" fillId="0" borderId="182" xfId="0" applyNumberFormat="1" applyFont="1" applyBorder="1" applyAlignment="1" applyProtection="1">
      <alignment horizontal="center" vertical="center" wrapText="1" shrinkToFit="1"/>
      <protection locked="0"/>
    </xf>
    <xf numFmtId="0" fontId="68" fillId="12" borderId="65" xfId="24" applyNumberFormat="1" applyFont="1" applyFill="1" applyBorder="1" applyAlignment="1">
      <alignment horizontal="left" vertical="center" wrapText="1" indent="1"/>
    </xf>
    <xf numFmtId="9" fontId="52" fillId="0" borderId="69" xfId="2" applyFont="1" applyFill="1" applyBorder="1" applyAlignment="1" applyProtection="1">
      <alignment horizontal="center" vertical="center" wrapText="1" shrinkToFit="1"/>
      <protection locked="0"/>
    </xf>
    <xf numFmtId="164" fontId="44" fillId="0" borderId="0" xfId="0" applyFont="1" applyAlignment="1">
      <alignment horizontal="center" vertical="center"/>
    </xf>
    <xf numFmtId="14" fontId="99" fillId="20" borderId="106" xfId="25" applyNumberFormat="1" applyFont="1" applyBorder="1" applyAlignment="1" applyProtection="1">
      <alignment horizontal="center" vertical="center" wrapText="1"/>
      <protection locked="0"/>
    </xf>
    <xf numFmtId="0" fontId="43" fillId="0" borderId="126" xfId="0" applyNumberFormat="1" applyFont="1" applyBorder="1" applyAlignment="1" applyProtection="1">
      <alignment horizontal="center" vertical="center" wrapText="1"/>
      <protection locked="0"/>
    </xf>
    <xf numFmtId="0" fontId="55" fillId="0" borderId="167" xfId="0" applyNumberFormat="1" applyFont="1" applyBorder="1" applyAlignment="1">
      <alignment horizontal="left" vertical="center" wrapText="1" indent="1" readingOrder="1"/>
    </xf>
    <xf numFmtId="0" fontId="101" fillId="0" borderId="167" xfId="0" applyNumberFormat="1" applyFont="1" applyBorder="1" applyAlignment="1">
      <alignment horizontal="left" vertical="center" wrapText="1" indent="1" readingOrder="1"/>
    </xf>
    <xf numFmtId="0" fontId="43" fillId="0" borderId="0" xfId="0" applyNumberFormat="1" applyFont="1" applyAlignment="1">
      <alignment horizontal="center" vertical="center"/>
    </xf>
    <xf numFmtId="9" fontId="97" fillId="0" borderId="109" xfId="2" applyFont="1" applyFill="1" applyBorder="1" applyAlignment="1" applyProtection="1">
      <alignment horizontal="center" vertical="center" wrapText="1" shrinkToFit="1"/>
      <protection locked="0"/>
    </xf>
    <xf numFmtId="9" fontId="97" fillId="0" borderId="71" xfId="2" applyFont="1" applyFill="1" applyBorder="1" applyAlignment="1" applyProtection="1">
      <alignment horizontal="center" vertical="center" wrapText="1" shrinkToFit="1"/>
      <protection locked="0"/>
    </xf>
    <xf numFmtId="0" fontId="43" fillId="0" borderId="167" xfId="0" applyNumberFormat="1" applyFont="1" applyBorder="1" applyAlignment="1" applyProtection="1">
      <alignment horizontal="center" vertical="center" wrapText="1"/>
      <protection locked="0"/>
    </xf>
    <xf numFmtId="9" fontId="45" fillId="0" borderId="49" xfId="2" applyFont="1" applyFill="1" applyBorder="1" applyAlignment="1" applyProtection="1">
      <alignment horizontal="center" vertical="center" wrapText="1" shrinkToFit="1"/>
      <protection locked="0"/>
    </xf>
    <xf numFmtId="9" fontId="45" fillId="0" borderId="72" xfId="2" applyFont="1" applyFill="1" applyBorder="1" applyAlignment="1" applyProtection="1">
      <alignment horizontal="center" vertical="center" wrapText="1" shrinkToFit="1"/>
      <protection locked="0"/>
    </xf>
    <xf numFmtId="0" fontId="45" fillId="0" borderId="178" xfId="0" applyNumberFormat="1" applyFont="1" applyBorder="1" applyAlignment="1" applyProtection="1">
      <alignment horizontal="center" vertical="center" wrapText="1" shrinkToFit="1"/>
      <protection locked="0"/>
    </xf>
    <xf numFmtId="9" fontId="45" fillId="0" borderId="0" xfId="2" applyFont="1" applyFill="1" applyBorder="1" applyAlignment="1" applyProtection="1">
      <alignment horizontal="center" vertical="center" wrapText="1" shrinkToFit="1"/>
      <protection locked="0"/>
    </xf>
    <xf numFmtId="0" fontId="43" fillId="0" borderId="181" xfId="0" applyNumberFormat="1" applyFont="1" applyBorder="1" applyAlignment="1" applyProtection="1">
      <alignment horizontal="center" vertical="center" wrapText="1"/>
      <protection locked="0"/>
    </xf>
    <xf numFmtId="0" fontId="99" fillId="20" borderId="49" xfId="25" applyFont="1" applyBorder="1" applyAlignment="1">
      <alignment horizontal="left" vertical="center" wrapText="1" indent="1" readingOrder="1"/>
    </xf>
    <xf numFmtId="9" fontId="45" fillId="0" borderId="0" xfId="2" applyFont="1" applyBorder="1" applyAlignment="1" applyProtection="1">
      <alignment horizontal="center" vertical="center" wrapText="1" shrinkToFit="1"/>
      <protection locked="0"/>
    </xf>
    <xf numFmtId="0" fontId="43" fillId="0" borderId="206" xfId="0" applyNumberFormat="1" applyFont="1" applyBorder="1" applyAlignment="1" applyProtection="1">
      <alignment horizontal="center" vertical="center" wrapText="1"/>
      <protection locked="0"/>
    </xf>
    <xf numFmtId="0" fontId="39" fillId="0" borderId="187" xfId="21" applyBorder="1">
      <alignment horizontal="left" vertical="center" wrapText="1" indent="1" readingOrder="1"/>
    </xf>
    <xf numFmtId="0" fontId="45" fillId="0" borderId="197" xfId="0" applyNumberFormat="1" applyFont="1" applyBorder="1" applyAlignment="1" applyProtection="1">
      <alignment horizontal="center" vertical="center" wrapText="1" shrinkToFit="1"/>
      <protection locked="0"/>
    </xf>
    <xf numFmtId="0" fontId="45" fillId="0" borderId="198" xfId="0" applyNumberFormat="1" applyFont="1" applyBorder="1" applyAlignment="1" applyProtection="1">
      <alignment horizontal="center" vertical="center" wrapText="1" shrinkToFit="1"/>
      <protection locked="0"/>
    </xf>
    <xf numFmtId="9" fontId="45" fillId="0" borderId="200" xfId="2" applyFont="1" applyBorder="1" applyAlignment="1" applyProtection="1">
      <alignment horizontal="center" vertical="center" wrapText="1" shrinkToFit="1"/>
      <protection locked="0"/>
    </xf>
    <xf numFmtId="9" fontId="45" fillId="0" borderId="196" xfId="2" applyFont="1" applyBorder="1" applyAlignment="1" applyProtection="1">
      <alignment horizontal="center" vertical="center" wrapText="1" shrinkToFit="1"/>
      <protection locked="0"/>
    </xf>
    <xf numFmtId="0" fontId="43" fillId="0" borderId="207" xfId="0" applyNumberFormat="1" applyFont="1" applyBorder="1" applyAlignment="1" applyProtection="1">
      <alignment horizontal="center" vertical="center" wrapText="1"/>
      <protection locked="0"/>
    </xf>
    <xf numFmtId="164" fontId="68" fillId="0" borderId="200" xfId="24" applyFont="1" applyBorder="1" applyAlignment="1">
      <alignment horizontal="left" vertical="center" indent="1"/>
    </xf>
    <xf numFmtId="164" fontId="68" fillId="0" borderId="200" xfId="24" applyFont="1" applyBorder="1" applyAlignment="1">
      <alignment vertical="center" indent="1"/>
    </xf>
    <xf numFmtId="0" fontId="43" fillId="0" borderId="180" xfId="0" applyNumberFormat="1" applyFont="1" applyBorder="1" applyAlignment="1" applyProtection="1">
      <alignment horizontal="center" vertical="center" wrapText="1"/>
      <protection locked="0"/>
    </xf>
    <xf numFmtId="0" fontId="45" fillId="0" borderId="49" xfId="0" applyNumberFormat="1" applyFont="1" applyBorder="1" applyAlignment="1" applyProtection="1">
      <alignment horizontal="center" vertical="center" wrapText="1" shrinkToFit="1"/>
      <protection locked="0"/>
    </xf>
    <xf numFmtId="9" fontId="45" fillId="0" borderId="72" xfId="2" applyFont="1" applyBorder="1" applyAlignment="1" applyProtection="1">
      <alignment horizontal="center" vertical="center" wrapText="1" shrinkToFit="1"/>
      <protection locked="0"/>
    </xf>
    <xf numFmtId="0" fontId="43" fillId="21" borderId="195" xfId="0" applyNumberFormat="1" applyFont="1" applyFill="1" applyBorder="1" applyAlignment="1" applyProtection="1">
      <alignment horizontal="center" vertical="center" wrapText="1"/>
      <protection locked="0"/>
    </xf>
    <xf numFmtId="0" fontId="39" fillId="21" borderId="187" xfId="21" applyFill="1" applyBorder="1">
      <alignment horizontal="left" vertical="center" wrapText="1" indent="1" readingOrder="1"/>
    </xf>
    <xf numFmtId="0" fontId="43" fillId="21" borderId="188" xfId="0" applyNumberFormat="1" applyFont="1" applyFill="1" applyBorder="1" applyAlignment="1" applyProtection="1">
      <alignment horizontal="center" vertical="center" wrapText="1"/>
      <protection locked="0"/>
    </xf>
    <xf numFmtId="0" fontId="45" fillId="0" borderId="190" xfId="0" applyNumberFormat="1" applyFont="1" applyBorder="1" applyAlignment="1" applyProtection="1">
      <alignment horizontal="center" vertical="center" wrapText="1" shrinkToFit="1"/>
      <protection locked="0"/>
    </xf>
    <xf numFmtId="9" fontId="45" fillId="0" borderId="192" xfId="2" applyFont="1" applyBorder="1" applyAlignment="1" applyProtection="1">
      <alignment horizontal="center" vertical="center" wrapText="1" shrinkToFit="1"/>
      <protection locked="0"/>
    </xf>
    <xf numFmtId="0" fontId="43" fillId="21" borderId="189" xfId="0" applyNumberFormat="1" applyFont="1" applyFill="1" applyBorder="1" applyAlignment="1" applyProtection="1">
      <alignment horizontal="center" vertical="center" wrapText="1"/>
      <protection locked="0"/>
    </xf>
    <xf numFmtId="0" fontId="45" fillId="0" borderId="194" xfId="0" applyNumberFormat="1" applyFont="1" applyBorder="1" applyAlignment="1" applyProtection="1">
      <alignment horizontal="center" vertical="center" wrapText="1" shrinkToFit="1"/>
      <protection locked="0"/>
    </xf>
    <xf numFmtId="0" fontId="45" fillId="0" borderId="16" xfId="0" applyNumberFormat="1" applyFont="1" applyBorder="1" applyAlignment="1" applyProtection="1">
      <alignment horizontal="center" vertical="center" wrapText="1" shrinkToFit="1"/>
      <protection locked="0"/>
    </xf>
    <xf numFmtId="0" fontId="43" fillId="0" borderId="208" xfId="0" applyNumberFormat="1" applyFont="1" applyBorder="1" applyAlignment="1" applyProtection="1">
      <alignment horizontal="center" vertical="center" wrapText="1"/>
      <protection locked="0"/>
    </xf>
    <xf numFmtId="0" fontId="55" fillId="0" borderId="186" xfId="21" applyFont="1" applyBorder="1">
      <alignment horizontal="left" vertical="center" wrapText="1" indent="1" readingOrder="1"/>
    </xf>
    <xf numFmtId="9" fontId="45" fillId="0" borderId="199" xfId="2" applyFont="1" applyFill="1" applyBorder="1" applyAlignment="1" applyProtection="1">
      <alignment horizontal="center" vertical="center" wrapText="1" shrinkToFit="1"/>
      <protection locked="0"/>
    </xf>
    <xf numFmtId="0" fontId="43" fillId="0" borderId="212" xfId="0" applyNumberFormat="1" applyFont="1" applyBorder="1" applyAlignment="1" applyProtection="1">
      <alignment horizontal="center" vertical="center" wrapText="1"/>
      <protection locked="0"/>
    </xf>
    <xf numFmtId="0" fontId="43" fillId="0" borderId="209" xfId="0" applyNumberFormat="1" applyFont="1" applyBorder="1" applyAlignment="1" applyProtection="1">
      <alignment horizontal="center" vertical="center" wrapText="1"/>
      <protection locked="0"/>
    </xf>
    <xf numFmtId="9" fontId="45" fillId="0" borderId="196" xfId="2" applyFont="1" applyFill="1" applyBorder="1" applyAlignment="1" applyProtection="1">
      <alignment horizontal="center" vertical="center" wrapText="1" shrinkToFit="1"/>
      <protection locked="0"/>
    </xf>
    <xf numFmtId="9" fontId="97" fillId="0" borderId="79" xfId="2" applyFont="1" applyBorder="1" applyAlignment="1" applyProtection="1">
      <alignment horizontal="center" vertical="center" wrapText="1" shrinkToFit="1"/>
      <protection locked="0"/>
    </xf>
    <xf numFmtId="9" fontId="97" fillId="0" borderId="70" xfId="2" applyFont="1" applyFill="1" applyBorder="1" applyAlignment="1" applyProtection="1">
      <alignment horizontal="center" vertical="center" wrapText="1" shrinkToFit="1"/>
      <protection locked="0"/>
    </xf>
    <xf numFmtId="14" fontId="99" fillId="20" borderId="126" xfId="25" quotePrefix="1" applyNumberFormat="1" applyFont="1" applyBorder="1" applyAlignment="1" applyProtection="1">
      <alignment horizontal="center" vertical="center" wrapText="1"/>
      <protection locked="0"/>
    </xf>
    <xf numFmtId="14" fontId="99" fillId="20" borderId="126" xfId="25" applyNumberFormat="1" applyFont="1" applyBorder="1" applyAlignment="1" applyProtection="1">
      <alignment horizontal="center" vertical="center" wrapText="1"/>
      <protection locked="0"/>
    </xf>
    <xf numFmtId="0" fontId="99" fillId="20" borderId="167" xfId="25" applyNumberFormat="1" applyFont="1" applyBorder="1" applyAlignment="1">
      <alignment horizontal="center" vertical="center" wrapText="1"/>
    </xf>
    <xf numFmtId="9" fontId="43" fillId="0" borderId="49" xfId="2" applyFont="1" applyBorder="1" applyAlignment="1" applyProtection="1">
      <alignment horizontal="center" vertical="center" wrapText="1" shrinkToFit="1"/>
      <protection locked="0"/>
    </xf>
    <xf numFmtId="0" fontId="68" fillId="11" borderId="109" xfId="24" applyNumberFormat="1" applyFont="1" applyFill="1" applyBorder="1" applyAlignment="1" applyProtection="1">
      <alignment horizontal="left" vertical="center" wrapText="1" indent="1" shrinkToFit="1"/>
      <protection locked="0"/>
    </xf>
    <xf numFmtId="0" fontId="68" fillId="12" borderId="65" xfId="22" applyNumberFormat="1" applyFont="1" applyFill="1" applyBorder="1" applyAlignment="1">
      <alignment horizontal="left" vertical="center" wrapText="1" indent="1"/>
    </xf>
    <xf numFmtId="9" fontId="57" fillId="0" borderId="69" xfId="2" quotePrefix="1" applyFont="1" applyFill="1" applyBorder="1" applyAlignment="1" applyProtection="1">
      <alignment horizontal="center" vertical="center" wrapText="1" shrinkToFit="1"/>
      <protection locked="0"/>
    </xf>
    <xf numFmtId="9" fontId="46" fillId="0" borderId="109" xfId="2" quotePrefix="1" applyFont="1" applyFill="1" applyBorder="1" applyAlignment="1" applyProtection="1">
      <alignment horizontal="center" vertical="center" wrapText="1" shrinkToFit="1"/>
      <protection locked="0"/>
    </xf>
    <xf numFmtId="9" fontId="46" fillId="0" borderId="215" xfId="2" quotePrefix="1" applyFont="1" applyFill="1" applyBorder="1" applyAlignment="1" applyProtection="1">
      <alignment horizontal="center" vertical="center" wrapText="1" shrinkToFit="1"/>
      <protection locked="0"/>
    </xf>
    <xf numFmtId="9" fontId="45" fillId="0" borderId="216" xfId="2" applyFont="1" applyBorder="1" applyAlignment="1" applyProtection="1">
      <alignment horizontal="center" vertical="center" wrapText="1" shrinkToFit="1"/>
      <protection locked="0"/>
    </xf>
    <xf numFmtId="9" fontId="46" fillId="0" borderId="217" xfId="2" applyFont="1" applyFill="1" applyBorder="1" applyAlignment="1" applyProtection="1">
      <alignment horizontal="center" vertical="center" wrapText="1" shrinkToFit="1"/>
      <protection locked="0"/>
    </xf>
    <xf numFmtId="9" fontId="46" fillId="0" borderId="218" xfId="2" applyFont="1" applyFill="1" applyBorder="1" applyAlignment="1" applyProtection="1">
      <alignment horizontal="center" vertical="center" wrapText="1" shrinkToFit="1"/>
      <protection locked="0"/>
    </xf>
    <xf numFmtId="9" fontId="41" fillId="13" borderId="70" xfId="2" applyFont="1" applyFill="1" applyBorder="1" applyAlignment="1" applyProtection="1">
      <alignment horizontal="center" vertical="center" wrapText="1" shrinkToFit="1"/>
      <protection locked="0"/>
    </xf>
    <xf numFmtId="9" fontId="41" fillId="13" borderId="109" xfId="2" applyFont="1" applyFill="1" applyBorder="1" applyAlignment="1" applyProtection="1">
      <alignment horizontal="center" vertical="center" wrapText="1" shrinkToFit="1"/>
      <protection locked="0"/>
    </xf>
    <xf numFmtId="9" fontId="105" fillId="13" borderId="68" xfId="2" applyFont="1" applyFill="1" applyBorder="1" applyAlignment="1" applyProtection="1">
      <alignment horizontal="center" vertical="center" wrapText="1" shrinkToFit="1"/>
      <protection locked="0"/>
    </xf>
    <xf numFmtId="0" fontId="106" fillId="12" borderId="28" xfId="0" applyNumberFormat="1" applyFont="1" applyFill="1" applyBorder="1" applyAlignment="1">
      <alignment horizontal="center" vertical="center" wrapText="1"/>
    </xf>
    <xf numFmtId="164" fontId="76" fillId="0" borderId="0" xfId="24" applyAlignment="1" applyProtection="1">
      <alignment horizontal="right" vertical="center" indent="2"/>
      <protection locked="0"/>
    </xf>
    <xf numFmtId="164" fontId="86" fillId="0" borderId="22" xfId="0" applyFont="1" applyBorder="1" applyAlignment="1" applyProtection="1">
      <alignment horizontal="right" vertical="center" indent="1"/>
      <protection locked="0"/>
    </xf>
    <xf numFmtId="0" fontId="77" fillId="6" borderId="129" xfId="22" applyNumberFormat="1" applyFont="1" applyFill="1" applyBorder="1" applyAlignment="1" applyProtection="1">
      <alignment horizontal="left" vertical="center" wrapText="1" indent="1" shrinkToFit="1"/>
      <protection locked="0"/>
    </xf>
    <xf numFmtId="0" fontId="80" fillId="0" borderId="128" xfId="0" applyNumberFormat="1" applyFont="1" applyBorder="1" applyAlignment="1" applyProtection="1">
      <alignment horizontal="left" vertical="center" wrapText="1" indent="1" shrinkToFit="1"/>
      <protection locked="0"/>
    </xf>
    <xf numFmtId="17" fontId="44" fillId="0" borderId="203" xfId="0" quotePrefix="1" applyNumberFormat="1" applyFont="1" applyBorder="1" applyAlignment="1" applyProtection="1">
      <alignment horizontal="center" vertical="center" wrapText="1"/>
      <protection locked="0"/>
    </xf>
    <xf numFmtId="0" fontId="43" fillId="0" borderId="0" xfId="0" applyNumberFormat="1" applyFont="1" applyAlignment="1" applyProtection="1">
      <alignment horizontal="center" vertical="center" wrapText="1"/>
      <protection locked="0"/>
    </xf>
    <xf numFmtId="0" fontId="55" fillId="0" borderId="158" xfId="0" applyNumberFormat="1" applyFont="1" applyBorder="1" applyAlignment="1">
      <alignment horizontal="left" vertical="center" wrapText="1" indent="1" readingOrder="1"/>
    </xf>
    <xf numFmtId="0" fontId="101" fillId="0" borderId="178" xfId="0" applyNumberFormat="1" applyFont="1" applyBorder="1" applyAlignment="1">
      <alignment horizontal="left" vertical="center" wrapText="1" indent="1" readingOrder="1"/>
    </xf>
    <xf numFmtId="0" fontId="44" fillId="0" borderId="118" xfId="0" applyNumberFormat="1" applyFont="1" applyBorder="1" applyAlignment="1" applyProtection="1">
      <alignment horizontal="center" vertical="center" wrapText="1"/>
      <protection locked="0"/>
    </xf>
    <xf numFmtId="0" fontId="45" fillId="0" borderId="185" xfId="0" applyNumberFormat="1" applyFont="1" applyBorder="1" applyAlignment="1" applyProtection="1">
      <alignment horizontal="center" vertical="center" wrapText="1" shrinkToFit="1"/>
      <protection locked="0"/>
    </xf>
    <xf numFmtId="9" fontId="45" fillId="0" borderId="21" xfId="2" applyFont="1" applyFill="1" applyBorder="1" applyAlignment="1" applyProtection="1">
      <alignment horizontal="center" vertical="center" wrapText="1" shrinkToFit="1"/>
      <protection locked="0"/>
    </xf>
    <xf numFmtId="0" fontId="77" fillId="11" borderId="21" xfId="24" applyNumberFormat="1" applyFont="1" applyFill="1" applyBorder="1" applyAlignment="1" applyProtection="1">
      <alignment horizontal="left" vertical="center" wrapText="1" indent="1" shrinkToFit="1"/>
      <protection locked="0"/>
    </xf>
    <xf numFmtId="15" fontId="44" fillId="0" borderId="167" xfId="0" applyNumberFormat="1" applyFont="1" applyBorder="1" applyAlignment="1" applyProtection="1">
      <alignment horizontal="center" vertical="center" wrapText="1"/>
      <protection locked="0"/>
    </xf>
    <xf numFmtId="9" fontId="46" fillId="0" borderId="67" xfId="2" applyFont="1" applyFill="1" applyBorder="1" applyAlignment="1" applyProtection="1">
      <alignment horizontal="center" vertical="center" wrapText="1" shrinkToFit="1"/>
      <protection locked="0"/>
    </xf>
    <xf numFmtId="9" fontId="46" fillId="0" borderId="21" xfId="2" applyFont="1" applyFill="1" applyBorder="1" applyAlignment="1" applyProtection="1">
      <alignment horizontal="center" vertical="center" wrapText="1" shrinkToFit="1"/>
      <protection locked="0"/>
    </xf>
    <xf numFmtId="0" fontId="45" fillId="11" borderId="110" xfId="0" applyNumberFormat="1" applyFont="1" applyFill="1" applyBorder="1" applyAlignment="1" applyProtection="1">
      <alignment horizontal="center" vertical="center" wrapText="1" shrinkToFit="1"/>
      <protection locked="0"/>
    </xf>
    <xf numFmtId="0" fontId="45" fillId="11" borderId="112" xfId="0" applyNumberFormat="1" applyFont="1" applyFill="1" applyBorder="1" applyAlignment="1" applyProtection="1">
      <alignment horizontal="center" vertical="center" wrapText="1" shrinkToFit="1"/>
      <protection locked="0"/>
    </xf>
    <xf numFmtId="0" fontId="45" fillId="11" borderId="164" xfId="0" applyNumberFormat="1" applyFont="1" applyFill="1" applyBorder="1" applyAlignment="1" applyProtection="1">
      <alignment horizontal="center" vertical="center" wrapText="1" shrinkToFit="1"/>
      <protection locked="0"/>
    </xf>
    <xf numFmtId="0" fontId="45" fillId="11" borderId="162" xfId="0" applyNumberFormat="1" applyFont="1" applyFill="1" applyBorder="1" applyAlignment="1" applyProtection="1">
      <alignment horizontal="center" vertical="center" wrapText="1" shrinkToFit="1"/>
      <protection locked="0"/>
    </xf>
    <xf numFmtId="9" fontId="46" fillId="0" borderId="69" xfId="2" applyFont="1" applyFill="1" applyBorder="1" applyAlignment="1" applyProtection="1">
      <alignment horizontal="center" vertical="center" wrapText="1" shrinkToFit="1"/>
      <protection locked="0"/>
    </xf>
    <xf numFmtId="0" fontId="42" fillId="0" borderId="110" xfId="0" applyNumberFormat="1" applyFont="1" applyBorder="1" applyAlignment="1">
      <alignment horizontal="left" vertical="center" wrapText="1" indent="3"/>
    </xf>
    <xf numFmtId="0" fontId="42" fillId="0" borderId="112" xfId="0" applyNumberFormat="1" applyFont="1" applyBorder="1" applyAlignment="1">
      <alignment horizontal="left" vertical="center" wrapText="1" indent="3"/>
    </xf>
    <xf numFmtId="0" fontId="44" fillId="0" borderId="110" xfId="0" applyNumberFormat="1" applyFont="1" applyBorder="1" applyAlignment="1" applyProtection="1">
      <alignment horizontal="center" vertical="center" wrapText="1"/>
      <protection locked="0"/>
    </xf>
    <xf numFmtId="0" fontId="44" fillId="0" borderId="112" xfId="0" applyNumberFormat="1" applyFont="1" applyBorder="1" applyAlignment="1" applyProtection="1">
      <alignment horizontal="center" vertical="center" wrapText="1"/>
      <protection locked="0"/>
    </xf>
    <xf numFmtId="14" fontId="44" fillId="0" borderId="110" xfId="0" applyNumberFormat="1" applyFont="1" applyBorder="1" applyAlignment="1" applyProtection="1">
      <alignment horizontal="center" vertical="center" wrapText="1"/>
      <protection locked="0"/>
    </xf>
    <xf numFmtId="14" fontId="44" fillId="0" borderId="112" xfId="0" applyNumberFormat="1" applyFont="1" applyBorder="1" applyAlignment="1" applyProtection="1">
      <alignment horizontal="center" vertical="center" wrapText="1"/>
      <protection locked="0"/>
    </xf>
    <xf numFmtId="0" fontId="43" fillId="0" borderId="179" xfId="0" applyNumberFormat="1" applyFont="1" applyBorder="1" applyAlignment="1">
      <alignment horizontal="center" vertical="top"/>
    </xf>
    <xf numFmtId="0" fontId="43" fillId="0" borderId="118" xfId="0" applyNumberFormat="1" applyFont="1" applyBorder="1" applyAlignment="1">
      <alignment horizontal="center" vertical="top"/>
    </xf>
    <xf numFmtId="0" fontId="43" fillId="0" borderId="126" xfId="0" applyNumberFormat="1" applyFont="1" applyBorder="1" applyAlignment="1">
      <alignment horizontal="center" vertical="top"/>
    </xf>
    <xf numFmtId="0" fontId="92" fillId="2" borderId="0" xfId="0" applyNumberFormat="1" applyFont="1" applyFill="1" applyAlignment="1">
      <alignment horizontal="center" vertical="center" wrapText="1"/>
    </xf>
    <xf numFmtId="9" fontId="90" fillId="3" borderId="22" xfId="2" applyFont="1" applyFill="1" applyBorder="1" applyAlignment="1">
      <alignment horizontal="center" vertical="center" wrapText="1"/>
    </xf>
    <xf numFmtId="9" fontId="90" fillId="3" borderId="49" xfId="2" applyFont="1" applyFill="1" applyBorder="1" applyAlignment="1">
      <alignment horizontal="center" vertical="center" wrapText="1"/>
    </xf>
    <xf numFmtId="9" fontId="90" fillId="4" borderId="22" xfId="2" applyFont="1" applyFill="1" applyBorder="1" applyAlignment="1">
      <alignment horizontal="center" vertical="center" wrapText="1"/>
    </xf>
    <xf numFmtId="9" fontId="90" fillId="4" borderId="49" xfId="2" applyFont="1" applyFill="1" applyBorder="1" applyAlignment="1">
      <alignment horizontal="center" vertical="center" wrapText="1"/>
    </xf>
    <xf numFmtId="0" fontId="89" fillId="13" borderId="145" xfId="0" applyNumberFormat="1" applyFont="1" applyFill="1" applyBorder="1" applyAlignment="1">
      <alignment horizontal="center" vertical="center" wrapText="1"/>
    </xf>
    <xf numFmtId="0" fontId="89" fillId="13" borderId="148" xfId="0" applyNumberFormat="1" applyFont="1" applyFill="1" applyBorder="1" applyAlignment="1">
      <alignment horizontal="center" vertical="center" wrapText="1"/>
    </xf>
    <xf numFmtId="0" fontId="89" fillId="13" borderId="151" xfId="0" applyNumberFormat="1" applyFont="1" applyFill="1" applyBorder="1" applyAlignment="1">
      <alignment horizontal="center" vertical="center" wrapText="1"/>
    </xf>
    <xf numFmtId="9" fontId="90" fillId="5" borderId="22" xfId="2" applyFont="1" applyFill="1" applyBorder="1" applyAlignment="1">
      <alignment horizontal="center" vertical="center" wrapText="1"/>
    </xf>
    <xf numFmtId="9" fontId="90" fillId="5" borderId="49" xfId="2" applyFont="1" applyFill="1" applyBorder="1" applyAlignment="1">
      <alignment horizontal="center" vertical="center" wrapText="1"/>
    </xf>
    <xf numFmtId="9" fontId="90" fillId="6" borderId="22" xfId="2" applyFont="1" applyFill="1" applyBorder="1" applyAlignment="1">
      <alignment horizontal="center" vertical="center" wrapText="1"/>
    </xf>
    <xf numFmtId="9" fontId="90" fillId="6" borderId="49" xfId="2" applyFont="1" applyFill="1" applyBorder="1" applyAlignment="1">
      <alignment horizontal="center" vertical="center" wrapText="1"/>
    </xf>
    <xf numFmtId="9" fontId="90" fillId="7" borderId="22" xfId="2" applyFont="1" applyFill="1" applyBorder="1" applyAlignment="1">
      <alignment horizontal="center" vertical="center" wrapText="1"/>
    </xf>
    <xf numFmtId="9" fontId="90" fillId="7" borderId="49" xfId="2" applyFont="1" applyFill="1" applyBorder="1" applyAlignment="1">
      <alignment horizontal="center" vertical="center" wrapText="1"/>
    </xf>
    <xf numFmtId="9" fontId="90" fillId="8" borderId="177" xfId="2" applyFont="1" applyFill="1" applyBorder="1" applyAlignment="1">
      <alignment horizontal="center" vertical="center" wrapText="1"/>
    </xf>
    <xf numFmtId="9" fontId="90" fillId="8" borderId="171" xfId="2" applyFont="1" applyFill="1" applyBorder="1" applyAlignment="1">
      <alignment horizontal="center" vertical="center" wrapText="1"/>
    </xf>
    <xf numFmtId="0" fontId="87" fillId="0" borderId="36" xfId="0" applyNumberFormat="1" applyFont="1" applyBorder="1" applyAlignment="1" applyProtection="1">
      <alignment horizontal="center" vertical="center" wrapText="1"/>
      <protection locked="0"/>
    </xf>
    <xf numFmtId="0" fontId="87" fillId="0" borderId="24" xfId="0" applyNumberFormat="1" applyFont="1" applyBorder="1" applyAlignment="1" applyProtection="1">
      <alignment horizontal="center" vertical="center" wrapText="1"/>
      <protection locked="0"/>
    </xf>
    <xf numFmtId="0" fontId="87" fillId="0" borderId="21" xfId="0" applyNumberFormat="1" applyFont="1" applyBorder="1" applyAlignment="1" applyProtection="1">
      <alignment horizontal="center" vertical="center" wrapText="1"/>
      <protection locked="0"/>
    </xf>
    <xf numFmtId="0" fontId="87" fillId="0" borderId="65" xfId="0" applyNumberFormat="1" applyFont="1" applyBorder="1" applyAlignment="1" applyProtection="1">
      <alignment horizontal="center" vertical="center" wrapText="1"/>
      <protection locked="0"/>
    </xf>
    <xf numFmtId="0" fontId="85" fillId="0" borderId="19" xfId="0" applyNumberFormat="1" applyFont="1" applyBorder="1" applyAlignment="1">
      <alignment horizontal="left" vertical="center" wrapText="1" indent="1"/>
    </xf>
    <xf numFmtId="0" fontId="85" fillId="0" borderId="24" xfId="0" applyNumberFormat="1" applyFont="1" applyBorder="1" applyAlignment="1">
      <alignment horizontal="left" vertical="center" wrapText="1" indent="1"/>
    </xf>
    <xf numFmtId="0" fontId="85" fillId="0" borderId="120" xfId="0" applyNumberFormat="1" applyFont="1" applyBorder="1" applyAlignment="1">
      <alignment horizontal="left" vertical="center" wrapText="1" indent="1"/>
    </xf>
    <xf numFmtId="0" fontId="85" fillId="0" borderId="109" xfId="0" applyNumberFormat="1" applyFont="1" applyBorder="1" applyAlignment="1">
      <alignment horizontal="left" vertical="center" wrapText="1" indent="1"/>
    </xf>
    <xf numFmtId="0" fontId="89" fillId="13" borderId="144" xfId="0" applyNumberFormat="1" applyFont="1" applyFill="1" applyBorder="1" applyAlignment="1">
      <alignment horizontal="center" vertical="center" wrapText="1"/>
    </xf>
    <xf numFmtId="0" fontId="89" fillId="13" borderId="147" xfId="0" applyNumberFormat="1" applyFont="1" applyFill="1" applyBorder="1" applyAlignment="1">
      <alignment horizontal="center" vertical="center" wrapText="1"/>
    </xf>
    <xf numFmtId="0" fontId="89" fillId="13" borderId="150" xfId="0" applyNumberFormat="1" applyFont="1" applyFill="1" applyBorder="1" applyAlignment="1">
      <alignment horizontal="center" vertical="center" wrapText="1"/>
    </xf>
    <xf numFmtId="0" fontId="89" fillId="13" borderId="20" xfId="0" applyNumberFormat="1" applyFont="1" applyFill="1" applyBorder="1" applyAlignment="1">
      <alignment horizontal="center" vertical="center" wrapText="1"/>
    </xf>
    <xf numFmtId="0" fontId="89" fillId="13" borderId="21" xfId="0" applyNumberFormat="1" applyFont="1" applyFill="1" applyBorder="1" applyAlignment="1">
      <alignment horizontal="center" vertical="center" wrapText="1"/>
    </xf>
    <xf numFmtId="164" fontId="86" fillId="0" borderId="22" xfId="0" applyFont="1" applyBorder="1" applyAlignment="1" applyProtection="1">
      <alignment horizontal="right" vertical="center"/>
      <protection locked="0"/>
    </xf>
    <xf numFmtId="164" fontId="86" fillId="0" borderId="0" xfId="0" applyFont="1" applyAlignment="1" applyProtection="1">
      <alignment horizontal="right" vertical="center"/>
      <protection locked="0"/>
    </xf>
    <xf numFmtId="0" fontId="82" fillId="13" borderId="19" xfId="0" applyNumberFormat="1" applyFont="1" applyFill="1" applyBorder="1" applyAlignment="1" applyProtection="1">
      <alignment horizontal="left" vertical="center" wrapText="1" indent="17"/>
      <protection locked="0"/>
    </xf>
    <xf numFmtId="0" fontId="82" fillId="13" borderId="98" xfId="0" applyNumberFormat="1" applyFont="1" applyFill="1" applyBorder="1" applyAlignment="1" applyProtection="1">
      <alignment horizontal="center" vertical="center"/>
      <protection locked="0"/>
    </xf>
    <xf numFmtId="0" fontId="82" fillId="13" borderId="99" xfId="0" applyNumberFormat="1" applyFont="1" applyFill="1" applyBorder="1" applyAlignment="1" applyProtection="1">
      <alignment horizontal="center" vertical="center"/>
      <protection locked="0"/>
    </xf>
    <xf numFmtId="0" fontId="82" fillId="13" borderId="114" xfId="0" applyNumberFormat="1" applyFont="1" applyFill="1" applyBorder="1" applyAlignment="1" applyProtection="1">
      <alignment horizontal="center" vertical="center"/>
      <protection locked="0"/>
    </xf>
    <xf numFmtId="0" fontId="85" fillId="0" borderId="65" xfId="0" applyNumberFormat="1" applyFont="1" applyBorder="1" applyAlignment="1">
      <alignment horizontal="left" vertical="center" wrapText="1" indent="1"/>
    </xf>
    <xf numFmtId="0" fontId="86" fillId="0" borderId="0" xfId="0" applyNumberFormat="1" applyFont="1" applyAlignment="1" applyProtection="1">
      <alignment horizontal="center" vertical="center" wrapText="1"/>
      <protection locked="0"/>
    </xf>
    <xf numFmtId="0" fontId="86" fillId="0" borderId="28" xfId="0" applyNumberFormat="1" applyFont="1" applyBorder="1" applyAlignment="1" applyProtection="1">
      <alignment horizontal="center" vertical="center" wrapText="1"/>
      <protection locked="0"/>
    </xf>
    <xf numFmtId="0" fontId="86" fillId="0" borderId="36" xfId="0" applyNumberFormat="1" applyFont="1" applyBorder="1" applyAlignment="1" applyProtection="1">
      <alignment horizontal="center" vertical="center" wrapText="1"/>
      <protection locked="0"/>
    </xf>
    <xf numFmtId="0" fontId="86" fillId="0" borderId="24" xfId="0" applyNumberFormat="1" applyFont="1" applyBorder="1" applyAlignment="1" applyProtection="1">
      <alignment horizontal="center" vertical="center" wrapText="1"/>
      <protection locked="0"/>
    </xf>
    <xf numFmtId="0" fontId="86" fillId="0" borderId="21" xfId="0" applyNumberFormat="1" applyFont="1" applyBorder="1" applyAlignment="1" applyProtection="1">
      <alignment horizontal="center" vertical="center" wrapText="1"/>
      <protection locked="0"/>
    </xf>
    <xf numFmtId="0" fontId="86" fillId="0" borderId="65" xfId="0" applyNumberFormat="1" applyFont="1" applyBorder="1" applyAlignment="1" applyProtection="1">
      <alignment horizontal="center" vertical="center" wrapText="1"/>
      <protection locked="0"/>
    </xf>
    <xf numFmtId="0" fontId="10" fillId="0" borderId="20" xfId="0" applyNumberFormat="1" applyFont="1" applyBorder="1" applyAlignment="1" applyProtection="1">
      <alignment horizontal="left" vertical="center" wrapText="1" shrinkToFit="1"/>
      <protection locked="0"/>
    </xf>
    <xf numFmtId="0" fontId="10" fillId="0" borderId="21" xfId="0" applyNumberFormat="1" applyFont="1" applyBorder="1" applyAlignment="1" applyProtection="1">
      <alignment horizontal="left" vertical="center" wrapText="1" shrinkToFit="1"/>
      <protection locked="0"/>
    </xf>
    <xf numFmtId="0" fontId="10" fillId="0" borderId="109" xfId="0" applyNumberFormat="1" applyFont="1" applyBorder="1" applyAlignment="1" applyProtection="1">
      <alignment horizontal="left" vertical="center" wrapText="1" shrinkToFit="1"/>
      <protection locked="0"/>
    </xf>
    <xf numFmtId="0" fontId="8" fillId="0" borderId="21" xfId="0" applyNumberFormat="1" applyFont="1" applyBorder="1" applyAlignment="1" applyProtection="1">
      <alignment horizontal="center" vertical="center" wrapText="1"/>
      <protection locked="0"/>
    </xf>
    <xf numFmtId="0" fontId="8" fillId="0" borderId="65" xfId="0" applyNumberFormat="1" applyFont="1" applyBorder="1" applyAlignment="1" applyProtection="1">
      <alignment horizontal="center" vertical="center" wrapText="1"/>
      <protection locked="0"/>
    </xf>
    <xf numFmtId="0" fontId="38" fillId="0" borderId="24" xfId="0" applyNumberFormat="1" applyFont="1" applyBorder="1" applyAlignment="1">
      <alignment horizontal="left" vertical="center" wrapText="1" indent="1"/>
    </xf>
    <xf numFmtId="0" fontId="38" fillId="0" borderId="120" xfId="0" applyNumberFormat="1" applyFont="1" applyBorder="1" applyAlignment="1">
      <alignment horizontal="left" vertical="center" wrapText="1" indent="1"/>
    </xf>
    <xf numFmtId="0" fontId="38" fillId="0" borderId="109" xfId="0" applyNumberFormat="1" applyFont="1" applyBorder="1" applyAlignment="1">
      <alignment horizontal="left" vertical="center" wrapText="1" indent="1"/>
    </xf>
    <xf numFmtId="0" fontId="36" fillId="13" borderId="19" xfId="0" applyNumberFormat="1" applyFont="1" applyFill="1" applyBorder="1" applyAlignment="1" applyProtection="1">
      <alignment horizontal="left" vertical="center" wrapText="1" indent="17"/>
      <protection locked="0"/>
    </xf>
    <xf numFmtId="0" fontId="36" fillId="13" borderId="98" xfId="0" applyNumberFormat="1" applyFont="1" applyFill="1" applyBorder="1" applyAlignment="1" applyProtection="1">
      <alignment horizontal="center" vertical="center"/>
      <protection locked="0"/>
    </xf>
    <xf numFmtId="0" fontId="36" fillId="13" borderId="99" xfId="0" applyNumberFormat="1" applyFont="1" applyFill="1" applyBorder="1" applyAlignment="1" applyProtection="1">
      <alignment horizontal="center" vertical="center"/>
      <protection locked="0"/>
    </xf>
    <xf numFmtId="0" fontId="36" fillId="13" borderId="114" xfId="0" applyNumberFormat="1" applyFont="1" applyFill="1" applyBorder="1" applyAlignment="1" applyProtection="1">
      <alignment horizontal="center" vertical="center"/>
      <protection locked="0"/>
    </xf>
    <xf numFmtId="0" fontId="38" fillId="0" borderId="65" xfId="0" applyNumberFormat="1" applyFont="1" applyBorder="1" applyAlignment="1">
      <alignment horizontal="left" vertical="center" wrapText="1" indent="1"/>
    </xf>
    <xf numFmtId="0" fontId="37" fillId="2" borderId="22" xfId="0" applyNumberFormat="1" applyFont="1" applyFill="1" applyBorder="1" applyAlignment="1" applyProtection="1">
      <alignment horizontal="center" vertical="center"/>
      <protection locked="0"/>
    </xf>
    <xf numFmtId="0" fontId="37" fillId="2" borderId="85" xfId="0" applyNumberFormat="1" applyFont="1" applyFill="1" applyBorder="1" applyAlignment="1" applyProtection="1">
      <alignment horizontal="center" vertical="center"/>
      <protection locked="0"/>
    </xf>
    <xf numFmtId="0" fontId="37" fillId="2" borderId="159" xfId="0" applyNumberFormat="1" applyFont="1" applyFill="1" applyBorder="1" applyAlignment="1" applyProtection="1">
      <alignment horizontal="center" vertical="center"/>
      <protection locked="0"/>
    </xf>
    <xf numFmtId="0" fontId="15" fillId="0" borderId="0" xfId="0" applyNumberFormat="1" applyFont="1" applyAlignment="1" applyProtection="1">
      <alignment horizontal="center" vertical="center" wrapText="1"/>
      <protection locked="0"/>
    </xf>
    <xf numFmtId="0" fontId="15" fillId="0" borderId="28" xfId="0" applyNumberFormat="1" applyFont="1" applyBorder="1" applyAlignment="1" applyProtection="1">
      <alignment horizontal="center" vertical="center" wrapText="1"/>
      <protection locked="0"/>
    </xf>
    <xf numFmtId="0" fontId="15" fillId="0" borderId="36" xfId="0" applyNumberFormat="1" applyFont="1" applyBorder="1" applyAlignment="1" applyProtection="1">
      <alignment horizontal="center" vertical="center" wrapText="1"/>
      <protection locked="0"/>
    </xf>
    <xf numFmtId="0" fontId="15" fillId="0" borderId="24" xfId="0" applyNumberFormat="1" applyFont="1" applyBorder="1" applyAlignment="1" applyProtection="1">
      <alignment horizontal="center" vertical="center" wrapText="1"/>
      <protection locked="0"/>
    </xf>
    <xf numFmtId="164" fontId="41" fillId="13" borderId="28" xfId="0" applyFont="1" applyFill="1" applyBorder="1" applyAlignment="1">
      <alignment horizontal="left" vertical="center" wrapText="1"/>
    </xf>
    <xf numFmtId="0" fontId="37" fillId="2" borderId="22" xfId="0" applyNumberFormat="1" applyFont="1" applyFill="1" applyBorder="1" applyAlignment="1">
      <alignment horizontal="center" vertical="center" wrapText="1"/>
    </xf>
    <xf numFmtId="0" fontId="37" fillId="2" borderId="0" xfId="0" applyNumberFormat="1" applyFont="1" applyFill="1" applyAlignment="1">
      <alignment horizontal="center" vertical="center" wrapText="1"/>
    </xf>
    <xf numFmtId="0" fontId="37" fillId="2" borderId="119" xfId="0" applyNumberFormat="1" applyFont="1" applyFill="1" applyBorder="1" applyAlignment="1">
      <alignment horizontal="center" vertical="center" wrapText="1"/>
    </xf>
    <xf numFmtId="0" fontId="18" fillId="13" borderId="144" xfId="0" applyNumberFormat="1" applyFont="1" applyFill="1" applyBorder="1" applyAlignment="1">
      <alignment horizontal="center" vertical="center"/>
    </xf>
    <xf numFmtId="0" fontId="18" fillId="13" borderId="147" xfId="0" applyNumberFormat="1" applyFont="1" applyFill="1" applyBorder="1" applyAlignment="1">
      <alignment horizontal="center" vertical="center"/>
    </xf>
    <xf numFmtId="0" fontId="18" fillId="13" borderId="150" xfId="0" applyNumberFormat="1" applyFont="1" applyFill="1" applyBorder="1" applyAlignment="1">
      <alignment horizontal="center" vertical="center"/>
    </xf>
    <xf numFmtId="0" fontId="18" fillId="13" borderId="145" xfId="0" applyNumberFormat="1" applyFont="1" applyFill="1" applyBorder="1" applyAlignment="1">
      <alignment horizontal="center" vertical="center"/>
    </xf>
    <xf numFmtId="0" fontId="18" fillId="13" borderId="148" xfId="0" applyNumberFormat="1" applyFont="1" applyFill="1" applyBorder="1" applyAlignment="1">
      <alignment horizontal="center" vertical="center"/>
    </xf>
    <xf numFmtId="0" fontId="18" fillId="13" borderId="151" xfId="0" applyNumberFormat="1" applyFont="1" applyFill="1" applyBorder="1" applyAlignment="1">
      <alignment horizontal="center" vertical="center"/>
    </xf>
    <xf numFmtId="0" fontId="66" fillId="13" borderId="145" xfId="0" applyNumberFormat="1" applyFont="1" applyFill="1" applyBorder="1" applyAlignment="1">
      <alignment horizontal="center" vertical="center" wrapText="1"/>
    </xf>
    <xf numFmtId="0" fontId="66" fillId="13" borderId="148" xfId="0" applyNumberFormat="1" applyFont="1" applyFill="1" applyBorder="1" applyAlignment="1">
      <alignment horizontal="center" vertical="center" wrapText="1"/>
    </xf>
    <xf numFmtId="0" fontId="66" fillId="13" borderId="151" xfId="0" applyNumberFormat="1" applyFont="1" applyFill="1" applyBorder="1" applyAlignment="1">
      <alignment horizontal="center" vertical="center" wrapText="1"/>
    </xf>
    <xf numFmtId="0" fontId="18" fillId="13" borderId="145" xfId="0" applyNumberFormat="1" applyFont="1" applyFill="1" applyBorder="1" applyAlignment="1">
      <alignment horizontal="center" vertical="center" wrapText="1"/>
    </xf>
    <xf numFmtId="0" fontId="18" fillId="13" borderId="148" xfId="0" applyNumberFormat="1" applyFont="1" applyFill="1" applyBorder="1" applyAlignment="1">
      <alignment horizontal="center" vertical="center" wrapText="1"/>
    </xf>
    <xf numFmtId="0" fontId="18" fillId="13" borderId="151" xfId="0" applyNumberFormat="1" applyFont="1" applyFill="1" applyBorder="1" applyAlignment="1">
      <alignment horizontal="center" vertical="center" wrapText="1"/>
    </xf>
    <xf numFmtId="0" fontId="18" fillId="13" borderId="146" xfId="0" applyNumberFormat="1" applyFont="1" applyFill="1" applyBorder="1" applyAlignment="1">
      <alignment horizontal="center" vertical="center" wrapText="1"/>
    </xf>
    <xf numFmtId="0" fontId="18" fillId="13" borderId="149" xfId="0" applyNumberFormat="1" applyFont="1" applyFill="1" applyBorder="1" applyAlignment="1">
      <alignment horizontal="center" vertical="center" wrapText="1"/>
    </xf>
    <xf numFmtId="0" fontId="18" fillId="13" borderId="152" xfId="0" applyNumberFormat="1" applyFont="1" applyFill="1" applyBorder="1" applyAlignment="1">
      <alignment horizontal="center" vertical="center" wrapText="1"/>
    </xf>
    <xf numFmtId="0" fontId="15" fillId="0" borderId="21" xfId="0" applyNumberFormat="1" applyFont="1" applyBorder="1" applyAlignment="1" applyProtection="1">
      <alignment horizontal="center" vertical="center" wrapText="1"/>
      <protection locked="0"/>
    </xf>
    <xf numFmtId="0" fontId="15" fillId="0" borderId="65" xfId="0" applyNumberFormat="1" applyFont="1" applyBorder="1" applyAlignment="1" applyProtection="1">
      <alignment horizontal="center" vertical="center" wrapText="1"/>
      <protection locked="0"/>
    </xf>
    <xf numFmtId="0" fontId="8" fillId="0" borderId="36" xfId="0" applyNumberFormat="1" applyFont="1" applyBorder="1" applyAlignment="1" applyProtection="1">
      <alignment horizontal="center" vertical="center" wrapText="1"/>
      <protection locked="0"/>
    </xf>
    <xf numFmtId="0" fontId="8" fillId="0" borderId="24" xfId="0" applyNumberFormat="1" applyFont="1" applyBorder="1" applyAlignment="1" applyProtection="1">
      <alignment horizontal="center" vertical="center" wrapText="1"/>
      <protection locked="0"/>
    </xf>
    <xf numFmtId="14" fontId="18" fillId="13" borderId="143" xfId="0" quotePrefix="1" applyNumberFormat="1" applyFont="1" applyFill="1" applyBorder="1" applyAlignment="1" applyProtection="1">
      <alignment horizontal="center" vertical="center"/>
      <protection locked="0"/>
    </xf>
    <xf numFmtId="14" fontId="18" fillId="13" borderId="141" xfId="0" applyNumberFormat="1" applyFont="1" applyFill="1" applyBorder="1" applyAlignment="1" applyProtection="1">
      <alignment horizontal="center" vertical="center"/>
      <protection locked="0"/>
    </xf>
    <xf numFmtId="14" fontId="18" fillId="13" borderId="153" xfId="0" applyNumberFormat="1" applyFont="1" applyFill="1" applyBorder="1" applyAlignment="1" applyProtection="1">
      <alignment horizontal="center" vertical="center"/>
      <protection locked="0"/>
    </xf>
    <xf numFmtId="14" fontId="18" fillId="13" borderId="154" xfId="0" quotePrefix="1" applyNumberFormat="1" applyFont="1" applyFill="1" applyBorder="1" applyAlignment="1" applyProtection="1">
      <alignment horizontal="center" vertical="center"/>
      <protection locked="0"/>
    </xf>
    <xf numFmtId="14" fontId="18" fillId="13" borderId="142" xfId="0" quotePrefix="1" applyNumberFormat="1" applyFont="1" applyFill="1" applyBorder="1" applyAlignment="1" applyProtection="1">
      <alignment horizontal="center" vertical="center"/>
      <protection locked="0"/>
    </xf>
    <xf numFmtId="14" fontId="18" fillId="13" borderId="155" xfId="0" quotePrefix="1" applyNumberFormat="1" applyFont="1" applyFill="1" applyBorder="1" applyAlignment="1" applyProtection="1">
      <alignment horizontal="center" vertical="center"/>
      <protection locked="0"/>
    </xf>
    <xf numFmtId="14" fontId="18" fillId="13" borderId="160" xfId="0" quotePrefix="1" applyNumberFormat="1" applyFont="1" applyFill="1" applyBorder="1" applyAlignment="1" applyProtection="1">
      <alignment horizontal="center" vertical="center"/>
      <protection locked="0"/>
    </xf>
    <xf numFmtId="14" fontId="18" fillId="13" borderId="95" xfId="0" applyNumberFormat="1" applyFont="1" applyFill="1" applyBorder="1" applyAlignment="1" applyProtection="1">
      <alignment horizontal="center" vertical="center"/>
      <protection locked="0"/>
    </xf>
    <xf numFmtId="14" fontId="18" fillId="13" borderId="98" xfId="0" applyNumberFormat="1" applyFont="1" applyFill="1" applyBorder="1" applyAlignment="1" applyProtection="1">
      <alignment horizontal="center" vertical="center"/>
      <protection locked="0"/>
    </xf>
    <xf numFmtId="14" fontId="18" fillId="13" borderId="114" xfId="0" applyNumberFormat="1" applyFont="1" applyFill="1" applyBorder="1" applyAlignment="1" applyProtection="1">
      <alignment horizontal="center" vertical="center"/>
      <protection locked="0"/>
    </xf>
    <xf numFmtId="0" fontId="41" fillId="13" borderId="28" xfId="0" applyNumberFormat="1" applyFont="1" applyFill="1" applyBorder="1" applyAlignment="1">
      <alignment horizontal="left" vertical="center" wrapText="1"/>
    </xf>
    <xf numFmtId="0" fontId="41" fillId="13" borderId="31" xfId="0" applyNumberFormat="1" applyFont="1" applyFill="1" applyBorder="1" applyAlignment="1">
      <alignment horizontal="left" vertical="center" wrapText="1"/>
    </xf>
    <xf numFmtId="0" fontId="36" fillId="13" borderId="20" xfId="0" applyNumberFormat="1" applyFont="1" applyFill="1" applyBorder="1" applyAlignment="1" applyProtection="1">
      <alignment horizontal="left" vertical="center" wrapText="1" indent="17"/>
      <protection locked="0"/>
    </xf>
    <xf numFmtId="0" fontId="36" fillId="13" borderId="137" xfId="0" applyNumberFormat="1" applyFont="1" applyFill="1" applyBorder="1" applyAlignment="1" applyProtection="1">
      <alignment horizontal="center" vertical="center"/>
      <protection locked="0"/>
    </xf>
    <xf numFmtId="0" fontId="36" fillId="13" borderId="138" xfId="0" applyNumberFormat="1" applyFont="1" applyFill="1" applyBorder="1" applyAlignment="1" applyProtection="1">
      <alignment horizontal="center" vertical="center"/>
      <protection locked="0"/>
    </xf>
    <xf numFmtId="0" fontId="8" fillId="0" borderId="0" xfId="0" applyNumberFormat="1" applyFont="1" applyAlignment="1" applyProtection="1">
      <alignment horizontal="center" vertical="center" wrapText="1"/>
      <protection locked="0"/>
    </xf>
    <xf numFmtId="0" fontId="8" fillId="0" borderId="28" xfId="0" applyNumberFormat="1" applyFont="1" applyBorder="1" applyAlignment="1" applyProtection="1">
      <alignment horizontal="center" vertical="center" wrapText="1"/>
      <protection locked="0"/>
    </xf>
    <xf numFmtId="0" fontId="8" fillId="0" borderId="20" xfId="0" applyNumberFormat="1" applyFont="1" applyBorder="1" applyAlignment="1" applyProtection="1">
      <alignment horizontal="center" vertical="center" wrapText="1"/>
      <protection locked="0"/>
    </xf>
    <xf numFmtId="0" fontId="10" fillId="2" borderId="22" xfId="0" applyNumberFormat="1" applyFont="1" applyFill="1" applyBorder="1" applyAlignment="1">
      <alignment horizontal="center" vertical="center" wrapText="1"/>
    </xf>
    <xf numFmtId="0" fontId="10" fillId="2" borderId="0" xfId="0" applyNumberFormat="1" applyFont="1" applyFill="1" applyAlignment="1">
      <alignment horizontal="center" vertical="center" wrapText="1"/>
    </xf>
    <xf numFmtId="0" fontId="10" fillId="2" borderId="119" xfId="0" applyNumberFormat="1" applyFont="1" applyFill="1" applyBorder="1" applyAlignment="1">
      <alignment horizontal="center" vertical="center" wrapText="1"/>
    </xf>
    <xf numFmtId="0" fontId="10" fillId="2" borderId="22" xfId="0" applyNumberFormat="1" applyFont="1" applyFill="1" applyBorder="1" applyAlignment="1">
      <alignment horizontal="center" vertical="center"/>
    </xf>
    <xf numFmtId="0" fontId="10" fillId="2" borderId="0" xfId="0" applyNumberFormat="1" applyFont="1" applyFill="1" applyAlignment="1">
      <alignment horizontal="center" vertical="center"/>
    </xf>
    <xf numFmtId="0" fontId="10" fillId="2" borderId="119" xfId="0" applyNumberFormat="1" applyFont="1" applyFill="1" applyBorder="1" applyAlignment="1">
      <alignment horizontal="center" vertical="center"/>
    </xf>
    <xf numFmtId="164" fontId="36" fillId="13" borderId="19" xfId="0" applyFont="1" applyFill="1" applyBorder="1" applyAlignment="1" applyProtection="1">
      <alignment horizontal="center" vertical="center" wrapText="1"/>
      <protection locked="0"/>
    </xf>
    <xf numFmtId="164" fontId="36" fillId="13" borderId="22" xfId="0" applyFont="1" applyFill="1" applyBorder="1" applyAlignment="1" applyProtection="1">
      <alignment horizontal="center" vertical="center" wrapText="1"/>
      <protection locked="0"/>
    </xf>
    <xf numFmtId="164" fontId="36" fillId="13" borderId="28" xfId="0" applyFont="1" applyFill="1" applyBorder="1" applyAlignment="1" applyProtection="1">
      <alignment horizontal="center" vertical="center" wrapText="1"/>
      <protection locked="0"/>
    </xf>
    <xf numFmtId="164" fontId="36" fillId="13" borderId="31" xfId="0" applyFont="1" applyFill="1" applyBorder="1" applyAlignment="1" applyProtection="1">
      <alignment horizontal="center" vertical="center" wrapText="1"/>
      <protection locked="0"/>
    </xf>
    <xf numFmtId="164" fontId="36" fillId="13" borderId="91" xfId="0" applyFont="1" applyFill="1" applyBorder="1" applyAlignment="1" applyProtection="1">
      <alignment horizontal="center" vertical="center"/>
      <protection locked="0"/>
    </xf>
    <xf numFmtId="164" fontId="36" fillId="13" borderId="92" xfId="0" applyFont="1" applyFill="1" applyBorder="1" applyAlignment="1" applyProtection="1">
      <alignment horizontal="center" vertical="center"/>
      <protection locked="0"/>
    </xf>
    <xf numFmtId="164" fontId="36" fillId="13" borderId="93" xfId="0" applyFont="1" applyFill="1" applyBorder="1" applyAlignment="1" applyProtection="1">
      <alignment horizontal="center" vertical="center"/>
      <protection locked="0"/>
    </xf>
    <xf numFmtId="164" fontId="2" fillId="0" borderId="24" xfId="0" applyFont="1" applyBorder="1" applyAlignment="1">
      <alignment horizontal="left" vertical="center" wrapText="1"/>
    </xf>
    <xf numFmtId="164" fontId="2" fillId="0" borderId="28" xfId="0" applyFont="1" applyBorder="1" applyAlignment="1">
      <alignment horizontal="left" vertical="center"/>
    </xf>
    <xf numFmtId="164" fontId="2" fillId="0" borderId="31" xfId="0" applyFont="1" applyBorder="1" applyAlignment="1">
      <alignment horizontal="left" vertical="center"/>
    </xf>
    <xf numFmtId="164" fontId="37" fillId="2" borderId="19" xfId="0" applyFont="1" applyFill="1" applyBorder="1" applyAlignment="1" applyProtection="1">
      <alignment horizontal="center" vertical="center"/>
      <protection locked="0"/>
    </xf>
    <xf numFmtId="164" fontId="37" fillId="2" borderId="85" xfId="0" applyFont="1" applyFill="1" applyBorder="1" applyAlignment="1" applyProtection="1">
      <alignment horizontal="center" vertical="center"/>
      <protection locked="0"/>
    </xf>
    <xf numFmtId="164" fontId="37" fillId="2" borderId="86" xfId="0" applyFont="1" applyFill="1" applyBorder="1" applyAlignment="1" applyProtection="1">
      <alignment horizontal="center" vertical="center"/>
      <protection locked="0"/>
    </xf>
    <xf numFmtId="164" fontId="37" fillId="2" borderId="5" xfId="0" applyFont="1" applyFill="1" applyBorder="1" applyAlignment="1" applyProtection="1">
      <alignment horizontal="center" vertical="center"/>
      <protection locked="0"/>
    </xf>
    <xf numFmtId="164" fontId="37" fillId="2" borderId="87" xfId="0" applyFont="1" applyFill="1" applyBorder="1" applyAlignment="1" applyProtection="1">
      <alignment horizontal="center" vertical="center"/>
      <protection locked="0"/>
    </xf>
    <xf numFmtId="164" fontId="37" fillId="2" borderId="88" xfId="0" applyFont="1" applyFill="1" applyBorder="1" applyAlignment="1" applyProtection="1">
      <alignment horizontal="center" vertical="center"/>
      <protection locked="0"/>
    </xf>
    <xf numFmtId="164" fontId="8" fillId="0" borderId="20" xfId="0" applyFont="1" applyBorder="1" applyAlignment="1" applyProtection="1">
      <alignment horizontal="center" vertical="center" wrapText="1"/>
      <protection locked="0"/>
    </xf>
    <xf numFmtId="164" fontId="8" fillId="0" borderId="29" xfId="0" applyFont="1" applyBorder="1" applyAlignment="1" applyProtection="1">
      <alignment horizontal="center" vertical="center" wrapText="1"/>
      <protection locked="0"/>
    </xf>
    <xf numFmtId="164" fontId="8" fillId="0" borderId="90" xfId="0" applyFont="1" applyBorder="1" applyAlignment="1" applyProtection="1">
      <alignment horizontal="center" vertical="center" wrapText="1"/>
      <protection locked="0"/>
    </xf>
    <xf numFmtId="17" fontId="18" fillId="13" borderId="95" xfId="0" applyNumberFormat="1" applyFont="1" applyFill="1" applyBorder="1" applyAlignment="1" applyProtection="1">
      <alignment horizontal="center" vertical="center"/>
      <protection locked="0"/>
    </xf>
    <xf numFmtId="0" fontId="18" fillId="13" borderId="95" xfId="0" applyNumberFormat="1" applyFont="1" applyFill="1" applyBorder="1" applyAlignment="1" applyProtection="1">
      <alignment horizontal="center" vertical="center"/>
      <protection locked="0"/>
    </xf>
    <xf numFmtId="164" fontId="2" fillId="0" borderId="24" xfId="0" applyFont="1" applyBorder="1" applyAlignment="1">
      <alignment horizontal="left" vertical="center"/>
    </xf>
    <xf numFmtId="164" fontId="2" fillId="2" borderId="24" xfId="0" applyFont="1" applyFill="1" applyBorder="1" applyAlignment="1">
      <alignment horizontal="left" vertical="center"/>
    </xf>
    <xf numFmtId="164" fontId="2" fillId="2" borderId="28" xfId="0" applyFont="1" applyFill="1" applyBorder="1" applyAlignment="1">
      <alignment horizontal="left" vertical="center"/>
    </xf>
    <xf numFmtId="164" fontId="2" fillId="2" borderId="31" xfId="0" applyFont="1" applyFill="1" applyBorder="1" applyAlignment="1">
      <alignment horizontal="left" vertical="center"/>
    </xf>
    <xf numFmtId="1" fontId="8" fillId="2" borderId="0" xfId="0" applyNumberFormat="1" applyFont="1" applyFill="1" applyAlignment="1">
      <alignment horizontal="center" vertical="center"/>
    </xf>
    <xf numFmtId="1" fontId="8" fillId="2" borderId="22" xfId="0" applyNumberFormat="1" applyFont="1" applyFill="1" applyBorder="1" applyAlignment="1">
      <alignment horizontal="center" vertical="center"/>
    </xf>
    <xf numFmtId="1" fontId="18" fillId="13" borderId="96" xfId="0" applyNumberFormat="1" applyFont="1" applyFill="1" applyBorder="1" applyAlignment="1">
      <alignment horizontal="center" vertical="center"/>
    </xf>
    <xf numFmtId="1" fontId="18" fillId="13" borderId="94" xfId="0" applyNumberFormat="1" applyFont="1" applyFill="1" applyBorder="1" applyAlignment="1">
      <alignment horizontal="center" vertical="center"/>
    </xf>
    <xf numFmtId="14" fontId="18" fillId="13" borderId="96" xfId="0" applyNumberFormat="1" applyFont="1" applyFill="1" applyBorder="1" applyAlignment="1">
      <alignment horizontal="center" vertical="center"/>
    </xf>
    <xf numFmtId="14" fontId="18" fillId="13" borderId="97" xfId="0" applyNumberFormat="1" applyFont="1" applyFill="1" applyBorder="1" applyAlignment="1">
      <alignment horizontal="center" vertical="center"/>
    </xf>
    <xf numFmtId="164" fontId="8" fillId="0" borderId="27" xfId="0" applyFont="1" applyBorder="1" applyAlignment="1">
      <alignment horizontal="left" vertical="center" wrapText="1" indent="3"/>
    </xf>
    <xf numFmtId="164" fontId="8" fillId="0" borderId="15" xfId="0" applyFont="1" applyBorder="1" applyAlignment="1">
      <alignment horizontal="left" vertical="center" wrapText="1" indent="3"/>
    </xf>
    <xf numFmtId="164" fontId="10" fillId="11" borderId="17" xfId="0" applyFont="1" applyFill="1" applyBorder="1" applyAlignment="1">
      <alignment horizontal="left" vertical="center" wrapText="1" indent="6"/>
    </xf>
    <xf numFmtId="164" fontId="10" fillId="11" borderId="18" xfId="0" applyFont="1" applyFill="1" applyBorder="1" applyAlignment="1">
      <alignment horizontal="left" vertical="center" wrapText="1" indent="6"/>
    </xf>
    <xf numFmtId="9" fontId="8" fillId="8" borderId="47" xfId="0" applyNumberFormat="1" applyFont="1" applyFill="1" applyBorder="1" applyAlignment="1">
      <alignment horizontal="center" vertical="center" wrapText="1"/>
    </xf>
    <xf numFmtId="9" fontId="8" fillId="8" borderId="23" xfId="0" applyNumberFormat="1" applyFont="1" applyFill="1" applyBorder="1" applyAlignment="1">
      <alignment horizontal="center" vertical="center" wrapText="1"/>
    </xf>
    <xf numFmtId="164" fontId="8" fillId="2" borderId="20" xfId="0" applyFont="1" applyFill="1" applyBorder="1" applyAlignment="1">
      <alignment horizontal="center" vertical="center"/>
    </xf>
    <xf numFmtId="164" fontId="8" fillId="2" borderId="29" xfId="0" applyFont="1" applyFill="1" applyBorder="1" applyAlignment="1">
      <alignment horizontal="center" vertical="center"/>
    </xf>
    <xf numFmtId="164" fontId="18" fillId="13" borderId="98" xfId="0" applyFont="1" applyFill="1" applyBorder="1" applyAlignment="1">
      <alignment horizontal="left" vertical="center" wrapText="1"/>
    </xf>
    <xf numFmtId="164" fontId="18" fillId="13" borderId="99" xfId="0" applyFont="1" applyFill="1" applyBorder="1" applyAlignment="1">
      <alignment horizontal="left" vertical="center" wrapText="1"/>
    </xf>
    <xf numFmtId="164" fontId="18" fillId="13" borderId="103" xfId="0" applyFont="1" applyFill="1" applyBorder="1" applyAlignment="1">
      <alignment horizontal="left" vertical="center" wrapText="1"/>
    </xf>
    <xf numFmtId="164" fontId="8" fillId="12" borderId="33" xfId="0" applyFont="1" applyFill="1" applyBorder="1" applyAlignment="1">
      <alignment horizontal="left" vertical="center" wrapText="1"/>
    </xf>
    <xf numFmtId="164" fontId="8" fillId="12" borderId="7" xfId="0" applyFont="1" applyFill="1" applyBorder="1" applyAlignment="1">
      <alignment horizontal="left" vertical="center" wrapText="1"/>
    </xf>
    <xf numFmtId="164" fontId="8" fillId="12" borderId="0" xfId="0" applyFont="1" applyFill="1" applyAlignment="1">
      <alignment horizontal="left" vertical="center" wrapText="1"/>
    </xf>
    <xf numFmtId="164" fontId="8" fillId="0" borderId="17" xfId="0" applyFont="1" applyBorder="1" applyAlignment="1">
      <alignment horizontal="left" vertical="center" wrapText="1" indent="1"/>
    </xf>
    <xf numFmtId="164" fontId="8" fillId="0" borderId="53" xfId="0" applyFont="1" applyBorder="1" applyAlignment="1">
      <alignment horizontal="left" vertical="center" wrapText="1" indent="1"/>
    </xf>
    <xf numFmtId="164" fontId="10" fillId="11" borderId="17" xfId="0" applyFont="1" applyFill="1" applyBorder="1" applyAlignment="1">
      <alignment horizontal="left" vertical="center" wrapText="1" indent="4"/>
    </xf>
    <xf numFmtId="164" fontId="10" fillId="11" borderId="18" xfId="0" applyFont="1" applyFill="1" applyBorder="1" applyAlignment="1">
      <alignment horizontal="left" vertical="center" wrapText="1" indent="4"/>
    </xf>
    <xf numFmtId="1" fontId="8" fillId="2" borderId="35" xfId="0" applyNumberFormat="1" applyFont="1" applyFill="1" applyBorder="1" applyAlignment="1">
      <alignment horizontal="center" vertical="center"/>
    </xf>
    <xf numFmtId="9" fontId="8" fillId="3" borderId="46" xfId="0" applyNumberFormat="1"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9" fontId="8" fillId="4" borderId="30" xfId="0" applyNumberFormat="1" applyFont="1" applyFill="1" applyBorder="1" applyAlignment="1">
      <alignment horizontal="center" vertical="center" wrapText="1"/>
    </xf>
    <xf numFmtId="9" fontId="8" fillId="4" borderId="2" xfId="0" applyNumberFormat="1" applyFont="1" applyFill="1" applyBorder="1" applyAlignment="1">
      <alignment horizontal="center" vertical="center" wrapText="1"/>
    </xf>
    <xf numFmtId="9" fontId="8" fillId="5" borderId="30" xfId="0" applyNumberFormat="1" applyFont="1" applyFill="1" applyBorder="1" applyAlignment="1">
      <alignment horizontal="center" vertical="center" wrapText="1"/>
    </xf>
    <xf numFmtId="9" fontId="8" fillId="5" borderId="2" xfId="0" applyNumberFormat="1" applyFont="1" applyFill="1" applyBorder="1" applyAlignment="1">
      <alignment horizontal="center" vertical="center" wrapText="1"/>
    </xf>
    <xf numFmtId="9" fontId="8" fillId="6" borderId="30" xfId="0" applyNumberFormat="1"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9" fontId="8" fillId="7" borderId="30" xfId="0" applyNumberFormat="1" applyFont="1" applyFill="1" applyBorder="1" applyAlignment="1">
      <alignment horizontal="center" vertical="center" wrapText="1"/>
    </xf>
    <xf numFmtId="9" fontId="8" fillId="7" borderId="2" xfId="0" applyNumberFormat="1" applyFont="1" applyFill="1" applyBorder="1" applyAlignment="1">
      <alignment horizontal="center" vertical="center" wrapText="1"/>
    </xf>
    <xf numFmtId="164" fontId="10" fillId="0" borderId="8" xfId="0" applyFont="1" applyBorder="1" applyAlignment="1">
      <alignment horizontal="left" vertical="center" wrapText="1" indent="2"/>
    </xf>
    <xf numFmtId="164" fontId="10" fillId="0" borderId="7" xfId="0" applyFont="1" applyBorder="1" applyAlignment="1">
      <alignment horizontal="left" vertical="center" wrapText="1" indent="2"/>
    </xf>
    <xf numFmtId="164" fontId="10" fillId="0" borderId="12" xfId="0" applyFont="1" applyBorder="1" applyAlignment="1">
      <alignment horizontal="left" vertical="center" wrapText="1"/>
    </xf>
    <xf numFmtId="164" fontId="10" fillId="0" borderId="16" xfId="0" applyFont="1" applyBorder="1" applyAlignment="1">
      <alignment horizontal="left" vertical="center" wrapText="1"/>
    </xf>
    <xf numFmtId="164" fontId="10" fillId="0" borderId="8" xfId="0" applyFont="1" applyBorder="1" applyAlignment="1">
      <alignment horizontal="left" vertical="center" wrapText="1" indent="3"/>
    </xf>
    <xf numFmtId="164" fontId="10" fillId="0" borderId="9" xfId="0" applyFont="1" applyBorder="1" applyAlignment="1">
      <alignment horizontal="left" vertical="center" wrapText="1" indent="3"/>
    </xf>
    <xf numFmtId="164" fontId="10" fillId="11" borderId="100" xfId="0" applyFont="1" applyFill="1" applyBorder="1" applyAlignment="1">
      <alignment horizontal="left" vertical="center" wrapText="1" indent="4"/>
    </xf>
    <xf numFmtId="164" fontId="10" fillId="11" borderId="101" xfId="0" applyFont="1" applyFill="1" applyBorder="1" applyAlignment="1">
      <alignment horizontal="left" vertical="center" wrapText="1" indent="4"/>
    </xf>
    <xf numFmtId="164" fontId="10" fillId="0" borderId="8" xfId="0" applyFont="1" applyBorder="1" applyAlignment="1">
      <alignment horizontal="left" vertical="center" wrapText="1" indent="5"/>
    </xf>
    <xf numFmtId="164" fontId="10" fillId="0" borderId="7" xfId="0" applyFont="1" applyBorder="1" applyAlignment="1">
      <alignment horizontal="left" vertical="center" wrapText="1" indent="5"/>
    </xf>
    <xf numFmtId="164" fontId="10" fillId="0" borderId="7" xfId="0" applyFont="1" applyBorder="1" applyAlignment="1">
      <alignment horizontal="left" vertical="center" wrapText="1" indent="3"/>
    </xf>
    <xf numFmtId="164" fontId="10" fillId="0" borderId="8" xfId="0" applyFont="1" applyBorder="1" applyAlignment="1">
      <alignment horizontal="left" vertical="center" wrapText="1"/>
    </xf>
    <xf numFmtId="164" fontId="10" fillId="0" borderId="9" xfId="0" applyFont="1" applyBorder="1" applyAlignment="1">
      <alignment horizontal="left" vertical="center" wrapText="1"/>
    </xf>
    <xf numFmtId="164" fontId="31" fillId="0" borderId="8" xfId="0" applyFont="1" applyBorder="1" applyAlignment="1">
      <alignment horizontal="left" vertical="center" wrapText="1" indent="3"/>
    </xf>
    <xf numFmtId="164" fontId="31" fillId="0" borderId="9" xfId="0" applyFont="1" applyBorder="1" applyAlignment="1">
      <alignment horizontal="left" vertical="center" wrapText="1" indent="3"/>
    </xf>
    <xf numFmtId="164" fontId="10" fillId="11" borderId="8" xfId="0" applyFont="1" applyFill="1" applyBorder="1" applyAlignment="1">
      <alignment horizontal="left" vertical="center" wrapText="1"/>
    </xf>
    <xf numFmtId="164" fontId="10" fillId="11" borderId="9" xfId="0" applyFont="1" applyFill="1" applyBorder="1" applyAlignment="1">
      <alignment horizontal="left" vertical="center" wrapText="1"/>
    </xf>
    <xf numFmtId="164" fontId="10" fillId="11" borderId="8" xfId="0" applyFont="1" applyFill="1" applyBorder="1" applyAlignment="1">
      <alignment horizontal="left" vertical="center" wrapText="1" indent="1"/>
    </xf>
    <xf numFmtId="164" fontId="10" fillId="11" borderId="9" xfId="0" applyFont="1" applyFill="1" applyBorder="1" applyAlignment="1">
      <alignment horizontal="left" vertical="center" wrapText="1" indent="1"/>
    </xf>
    <xf numFmtId="164" fontId="10" fillId="11" borderId="7" xfId="0" applyFont="1" applyFill="1" applyBorder="1" applyAlignment="1">
      <alignment horizontal="left" vertical="center" wrapText="1" indent="1"/>
    </xf>
    <xf numFmtId="164" fontId="8" fillId="12" borderId="24" xfId="0" applyFont="1" applyFill="1" applyBorder="1" applyAlignment="1">
      <alignment horizontal="left" vertical="center" wrapText="1"/>
    </xf>
    <xf numFmtId="164" fontId="8" fillId="12" borderId="28" xfId="0" applyFont="1" applyFill="1" applyBorder="1" applyAlignment="1">
      <alignment horizontal="left" vertical="center" wrapText="1"/>
    </xf>
    <xf numFmtId="164" fontId="8" fillId="12" borderId="31" xfId="0" applyFont="1" applyFill="1" applyBorder="1" applyAlignment="1">
      <alignment horizontal="left" vertical="center" wrapText="1"/>
    </xf>
    <xf numFmtId="164" fontId="10" fillId="0" borderId="12" xfId="0" applyFont="1" applyBorder="1" applyAlignment="1">
      <alignment horizontal="left" vertical="center" wrapText="1" indent="1"/>
    </xf>
    <xf numFmtId="164" fontId="10" fillId="0" borderId="13" xfId="0" applyFont="1" applyBorder="1" applyAlignment="1">
      <alignment horizontal="left" vertical="center" wrapText="1" indent="1"/>
    </xf>
    <xf numFmtId="164" fontId="10" fillId="0" borderId="8" xfId="0" applyFont="1" applyBorder="1" applyAlignment="1">
      <alignment horizontal="left" vertical="center" wrapText="1" indent="1"/>
    </xf>
    <xf numFmtId="164" fontId="10" fillId="0" borderId="9" xfId="0" applyFont="1" applyBorder="1" applyAlignment="1">
      <alignment horizontal="left" vertical="center" wrapText="1" indent="1"/>
    </xf>
    <xf numFmtId="164" fontId="32" fillId="0" borderId="15" xfId="0" applyFont="1" applyBorder="1" applyAlignment="1">
      <alignment horizontal="left" vertical="center" wrapText="1" indent="2"/>
    </xf>
    <xf numFmtId="164" fontId="35" fillId="0" borderId="23" xfId="0" applyFont="1" applyBorder="1" applyAlignment="1">
      <alignment horizontal="left" vertical="center" wrapText="1"/>
    </xf>
    <xf numFmtId="164" fontId="35" fillId="0" borderId="6" xfId="0" applyFont="1" applyBorder="1" applyAlignment="1">
      <alignment horizontal="left" vertical="center" wrapText="1"/>
    </xf>
    <xf numFmtId="164" fontId="35" fillId="0" borderId="26" xfId="0" applyFont="1" applyBorder="1" applyAlignment="1">
      <alignment horizontal="left" vertical="center" wrapText="1"/>
    </xf>
    <xf numFmtId="164" fontId="35" fillId="0" borderId="11" xfId="0" applyFont="1" applyBorder="1" applyAlignment="1">
      <alignment horizontal="left" vertical="center" wrapText="1"/>
    </xf>
    <xf numFmtId="164" fontId="8" fillId="12" borderId="36" xfId="0" applyFont="1" applyFill="1" applyBorder="1" applyAlignment="1">
      <alignment horizontal="left" vertical="center" wrapText="1"/>
    </xf>
    <xf numFmtId="164" fontId="33" fillId="12" borderId="24" xfId="0" applyFont="1" applyFill="1" applyBorder="1" applyAlignment="1">
      <alignment horizontal="left" vertical="center" wrapText="1" indent="2"/>
    </xf>
    <xf numFmtId="164" fontId="33" fillId="12" borderId="28" xfId="0" applyFont="1" applyFill="1" applyBorder="1" applyAlignment="1">
      <alignment horizontal="left" vertical="center" wrapText="1" indent="2"/>
    </xf>
    <xf numFmtId="164" fontId="33" fillId="12" borderId="31" xfId="0" applyFont="1" applyFill="1" applyBorder="1" applyAlignment="1">
      <alignment horizontal="left" vertical="center" wrapText="1" indent="2"/>
    </xf>
    <xf numFmtId="164" fontId="10" fillId="11" borderId="23" xfId="0" applyFont="1" applyFill="1" applyBorder="1" applyAlignment="1">
      <alignment horizontal="left" vertical="center" wrapText="1"/>
    </xf>
    <xf numFmtId="164" fontId="10" fillId="11" borderId="14" xfId="0" applyFont="1" applyFill="1" applyBorder="1" applyAlignment="1">
      <alignment horizontal="left" vertical="center"/>
    </xf>
    <xf numFmtId="164" fontId="0" fillId="0" borderId="45" xfId="0" applyBorder="1" applyAlignment="1">
      <alignment horizontal="left" vertical="center" wrapText="1" indent="2"/>
    </xf>
    <xf numFmtId="164" fontId="10" fillId="11" borderId="80" xfId="0" applyFont="1" applyFill="1" applyBorder="1" applyAlignment="1">
      <alignment horizontal="left" vertical="center" wrapText="1" indent="4"/>
    </xf>
    <xf numFmtId="164" fontId="10" fillId="11" borderId="83" xfId="0" applyFont="1" applyFill="1" applyBorder="1" applyAlignment="1">
      <alignment horizontal="left" vertical="center" wrapText="1" indent="4"/>
    </xf>
    <xf numFmtId="164" fontId="31" fillId="0" borderId="8" xfId="0" applyFont="1" applyBorder="1" applyAlignment="1">
      <alignment horizontal="left" vertical="center" wrapText="1" indent="2"/>
    </xf>
    <xf numFmtId="164" fontId="31" fillId="0" borderId="7" xfId="0" applyFont="1" applyBorder="1" applyAlignment="1">
      <alignment horizontal="left" vertical="center" wrapText="1" indent="2"/>
    </xf>
    <xf numFmtId="164" fontId="10" fillId="0" borderId="7" xfId="0" applyFont="1" applyBorder="1" applyAlignment="1">
      <alignment horizontal="left" vertical="center"/>
    </xf>
    <xf numFmtId="164" fontId="0" fillId="0" borderId="15" xfId="0" applyBorder="1" applyAlignment="1">
      <alignment horizontal="left" vertical="center" wrapText="1" indent="2"/>
    </xf>
    <xf numFmtId="9" fontId="8" fillId="6" borderId="15" xfId="0" applyNumberFormat="1" applyFont="1" applyFill="1" applyBorder="1" applyAlignment="1">
      <alignment horizontal="center" vertical="center" wrapText="1"/>
    </xf>
    <xf numFmtId="9" fontId="8" fillId="6" borderId="50" xfId="0" applyNumberFormat="1" applyFont="1" applyFill="1" applyBorder="1" applyAlignment="1">
      <alignment horizontal="center" vertical="center" wrapText="1"/>
    </xf>
    <xf numFmtId="9" fontId="8" fillId="7" borderId="15" xfId="0" applyNumberFormat="1" applyFont="1" applyFill="1" applyBorder="1" applyAlignment="1">
      <alignment horizontal="center" vertical="center" wrapText="1"/>
    </xf>
    <xf numFmtId="9" fontId="8" fillId="7" borderId="50" xfId="0" applyNumberFormat="1" applyFont="1" applyFill="1" applyBorder="1" applyAlignment="1">
      <alignment horizontal="center" vertical="center" wrapText="1"/>
    </xf>
    <xf numFmtId="9" fontId="8" fillId="8" borderId="15" xfId="0" applyNumberFormat="1" applyFont="1" applyFill="1" applyBorder="1" applyAlignment="1">
      <alignment horizontal="center" vertical="center" wrapText="1"/>
    </xf>
    <xf numFmtId="9" fontId="8" fillId="8" borderId="50" xfId="0" applyNumberFormat="1" applyFont="1" applyFill="1" applyBorder="1" applyAlignment="1">
      <alignment horizontal="center" vertical="center" wrapText="1"/>
    </xf>
    <xf numFmtId="164" fontId="8" fillId="9" borderId="15" xfId="0" applyFont="1" applyFill="1" applyBorder="1" applyAlignment="1" applyProtection="1">
      <alignment horizontal="center" vertical="center"/>
      <protection locked="0"/>
    </xf>
    <xf numFmtId="164" fontId="8" fillId="0" borderId="15" xfId="0" applyFont="1" applyBorder="1" applyAlignment="1">
      <alignment horizontal="left" vertical="center"/>
    </xf>
    <xf numFmtId="164" fontId="8" fillId="2" borderId="15" xfId="0" applyFont="1" applyFill="1" applyBorder="1" applyAlignment="1" applyProtection="1">
      <alignment horizontal="center" vertical="center"/>
      <protection locked="0"/>
    </xf>
    <xf numFmtId="164" fontId="10" fillId="0" borderId="15" xfId="0" applyFont="1" applyBorder="1" applyAlignment="1" applyProtection="1">
      <alignment horizontal="center" textRotation="90" wrapText="1"/>
      <protection locked="0"/>
    </xf>
    <xf numFmtId="164" fontId="10" fillId="0" borderId="15" xfId="0" applyFont="1" applyBorder="1" applyAlignment="1" applyProtection="1">
      <alignment horizontal="center" vertical="center"/>
      <protection locked="0"/>
    </xf>
    <xf numFmtId="164" fontId="8" fillId="2" borderId="15" xfId="0" applyFont="1" applyFill="1" applyBorder="1" applyAlignment="1">
      <alignment horizontal="left" vertical="center"/>
    </xf>
    <xf numFmtId="1" fontId="8" fillId="2" borderId="61" xfId="0" applyNumberFormat="1" applyFont="1" applyFill="1" applyBorder="1" applyAlignment="1">
      <alignment horizontal="center" vertical="center"/>
    </xf>
    <xf numFmtId="1" fontId="8" fillId="2" borderId="62" xfId="0" applyNumberFormat="1" applyFont="1" applyFill="1" applyBorder="1" applyAlignment="1">
      <alignment horizontal="center" vertical="center"/>
    </xf>
    <xf numFmtId="1" fontId="8" fillId="2" borderId="63" xfId="0" applyNumberFormat="1" applyFont="1" applyFill="1" applyBorder="1" applyAlignment="1">
      <alignment horizontal="center" vertical="center"/>
    </xf>
    <xf numFmtId="164" fontId="18" fillId="9" borderId="15" xfId="0" applyFont="1" applyFill="1" applyBorder="1" applyAlignment="1" applyProtection="1">
      <alignment horizontal="center" vertical="center" wrapText="1"/>
      <protection locked="0"/>
    </xf>
    <xf numFmtId="1" fontId="8" fillId="2" borderId="56" xfId="0" applyNumberFormat="1" applyFont="1" applyFill="1" applyBorder="1" applyAlignment="1">
      <alignment horizontal="center" vertical="center" wrapText="1"/>
    </xf>
    <xf numFmtId="1" fontId="8" fillId="2" borderId="57" xfId="0" applyNumberFormat="1" applyFont="1" applyFill="1" applyBorder="1" applyAlignment="1">
      <alignment horizontal="center" vertical="center" wrapText="1"/>
    </xf>
    <xf numFmtId="1" fontId="8" fillId="2" borderId="59" xfId="0" applyNumberFormat="1" applyFont="1" applyFill="1" applyBorder="1" applyAlignment="1">
      <alignment horizontal="center" vertical="center" wrapText="1"/>
    </xf>
    <xf numFmtId="1" fontId="8" fillId="11" borderId="27" xfId="0" applyNumberFormat="1" applyFont="1" applyFill="1" applyBorder="1" applyAlignment="1">
      <alignment horizontal="center" vertical="center"/>
    </xf>
    <xf numFmtId="1" fontId="8" fillId="11" borderId="15" xfId="0" applyNumberFormat="1" applyFont="1" applyFill="1" applyBorder="1" applyAlignment="1">
      <alignment horizontal="center" vertical="center"/>
    </xf>
    <xf numFmtId="1" fontId="8" fillId="2" borderId="40" xfId="0" applyNumberFormat="1" applyFont="1" applyFill="1" applyBorder="1" applyAlignment="1">
      <alignment horizontal="center" vertical="center" wrapText="1"/>
    </xf>
    <xf numFmtId="1" fontId="8" fillId="2" borderId="15" xfId="0" applyNumberFormat="1" applyFont="1" applyFill="1" applyBorder="1" applyAlignment="1">
      <alignment horizontal="center" vertical="center" wrapText="1"/>
    </xf>
    <xf numFmtId="1" fontId="8" fillId="2" borderId="45" xfId="0" applyNumberFormat="1" applyFont="1" applyFill="1" applyBorder="1" applyAlignment="1">
      <alignment horizontal="center" vertical="center" wrapText="1"/>
    </xf>
    <xf numFmtId="1" fontId="8" fillId="2" borderId="39" xfId="0" applyNumberFormat="1" applyFont="1" applyFill="1" applyBorder="1" applyAlignment="1">
      <alignment horizontal="center" vertical="center"/>
    </xf>
    <xf numFmtId="1" fontId="8" fillId="2" borderId="41" xfId="0" applyNumberFormat="1" applyFont="1" applyFill="1" applyBorder="1" applyAlignment="1">
      <alignment horizontal="center" vertical="center"/>
    </xf>
    <xf numFmtId="1" fontId="8" fillId="2" borderId="58" xfId="0" applyNumberFormat="1" applyFont="1" applyFill="1" applyBorder="1" applyAlignment="1">
      <alignment horizontal="center" vertical="center"/>
    </xf>
    <xf numFmtId="1" fontId="26" fillId="11" borderId="55" xfId="0" applyNumberFormat="1" applyFont="1" applyFill="1" applyBorder="1" applyAlignment="1">
      <alignment horizontal="center" vertical="center"/>
    </xf>
    <xf numFmtId="1" fontId="26" fillId="11" borderId="50" xfId="0" applyNumberFormat="1" applyFont="1" applyFill="1" applyBorder="1" applyAlignment="1">
      <alignment horizontal="center" vertical="center"/>
    </xf>
    <xf numFmtId="1" fontId="26" fillId="11" borderId="45" xfId="0" applyNumberFormat="1" applyFont="1" applyFill="1" applyBorder="1" applyAlignment="1">
      <alignment horizontal="center" vertical="center"/>
    </xf>
    <xf numFmtId="1" fontId="8" fillId="2" borderId="55" xfId="0" applyNumberFormat="1" applyFont="1" applyFill="1" applyBorder="1" applyAlignment="1">
      <alignment horizontal="center" vertical="center"/>
    </xf>
    <xf numFmtId="1" fontId="8" fillId="2" borderId="50" xfId="0" applyNumberFormat="1" applyFont="1" applyFill="1" applyBorder="1" applyAlignment="1">
      <alignment horizontal="center" vertical="center"/>
    </xf>
    <xf numFmtId="1" fontId="8" fillId="2" borderId="45" xfId="0" applyNumberFormat="1" applyFont="1" applyFill="1" applyBorder="1" applyAlignment="1">
      <alignment horizontal="center" vertical="center"/>
    </xf>
    <xf numFmtId="14" fontId="8" fillId="11" borderId="15" xfId="0" applyNumberFormat="1" applyFont="1" applyFill="1" applyBorder="1" applyAlignment="1" applyProtection="1">
      <alignment horizontal="center" vertical="center"/>
      <protection locked="0"/>
    </xf>
    <xf numFmtId="164" fontId="8" fillId="2" borderId="15" xfId="0" applyFont="1" applyFill="1" applyBorder="1" applyAlignment="1">
      <alignment horizontal="center" vertical="center"/>
    </xf>
    <xf numFmtId="164" fontId="8" fillId="12" borderId="64" xfId="0" applyFont="1" applyFill="1" applyBorder="1" applyAlignment="1">
      <alignment horizontal="left" vertical="center" wrapText="1"/>
    </xf>
    <xf numFmtId="164" fontId="8" fillId="12" borderId="60" xfId="0" applyFont="1" applyFill="1" applyBorder="1" applyAlignment="1">
      <alignment horizontal="left" vertical="center" wrapText="1"/>
    </xf>
    <xf numFmtId="164" fontId="8" fillId="12" borderId="54" xfId="0" applyFont="1" applyFill="1" applyBorder="1" applyAlignment="1">
      <alignment horizontal="left" vertical="center" wrapText="1"/>
    </xf>
    <xf numFmtId="164" fontId="8" fillId="12" borderId="34" xfId="0" applyFont="1" applyFill="1" applyBorder="1" applyAlignment="1">
      <alignment horizontal="left" vertical="center" wrapText="1"/>
    </xf>
    <xf numFmtId="9" fontId="8" fillId="3" borderId="15" xfId="0" applyNumberFormat="1" applyFont="1" applyFill="1" applyBorder="1" applyAlignment="1">
      <alignment horizontal="center" vertical="center" wrapText="1"/>
    </xf>
    <xf numFmtId="9" fontId="8" fillId="3" borderId="50" xfId="0" applyNumberFormat="1" applyFont="1" applyFill="1" applyBorder="1" applyAlignment="1">
      <alignment horizontal="center" vertical="center" wrapText="1"/>
    </xf>
    <xf numFmtId="9" fontId="8" fillId="4" borderId="15" xfId="0" applyNumberFormat="1" applyFont="1" applyFill="1" applyBorder="1" applyAlignment="1">
      <alignment horizontal="center" vertical="center" wrapText="1"/>
    </xf>
    <xf numFmtId="9" fontId="8" fillId="4" borderId="50" xfId="0" applyNumberFormat="1" applyFont="1" applyFill="1" applyBorder="1" applyAlignment="1">
      <alignment horizontal="center" vertical="center" wrapText="1"/>
    </xf>
    <xf numFmtId="9" fontId="8" fillId="5" borderId="15" xfId="0" applyNumberFormat="1" applyFont="1" applyFill="1" applyBorder="1" applyAlignment="1">
      <alignment horizontal="center" vertical="center" wrapText="1"/>
    </xf>
    <xf numFmtId="9" fontId="8" fillId="5" borderId="50" xfId="0" applyNumberFormat="1" applyFont="1" applyFill="1" applyBorder="1" applyAlignment="1">
      <alignment horizontal="center" vertical="center" wrapText="1"/>
    </xf>
    <xf numFmtId="1" fontId="8" fillId="2" borderId="15" xfId="0" applyNumberFormat="1" applyFont="1" applyFill="1" applyBorder="1" applyAlignment="1">
      <alignment horizontal="center" vertical="center"/>
    </xf>
    <xf numFmtId="14" fontId="8" fillId="11" borderId="27" xfId="0" applyNumberFormat="1" applyFont="1" applyFill="1" applyBorder="1" applyAlignment="1" applyProtection="1">
      <alignment horizontal="center" vertical="center"/>
      <protection locked="0"/>
    </xf>
    <xf numFmtId="164" fontId="8" fillId="9" borderId="48" xfId="0" applyFont="1" applyFill="1" applyBorder="1" applyAlignment="1" applyProtection="1">
      <alignment horizontal="center" vertical="center"/>
      <protection locked="0"/>
    </xf>
    <xf numFmtId="164" fontId="8" fillId="9" borderId="71" xfId="0" applyFont="1" applyFill="1" applyBorder="1" applyAlignment="1" applyProtection="1">
      <alignment horizontal="center" vertical="center"/>
      <protection locked="0"/>
    </xf>
    <xf numFmtId="164" fontId="8" fillId="9" borderId="51" xfId="0" applyFont="1" applyFill="1" applyBorder="1" applyAlignment="1" applyProtection="1">
      <alignment horizontal="center" vertical="center"/>
      <protection locked="0"/>
    </xf>
    <xf numFmtId="164" fontId="8" fillId="2" borderId="18" xfId="0" applyFont="1" applyFill="1" applyBorder="1" applyAlignment="1">
      <alignment horizontal="center" vertical="center"/>
    </xf>
    <xf numFmtId="164" fontId="10" fillId="0" borderId="48" xfId="0" applyFont="1" applyBorder="1" applyAlignment="1" applyProtection="1">
      <alignment horizontal="center" textRotation="90" wrapText="1"/>
      <protection locked="0"/>
    </xf>
    <xf numFmtId="1" fontId="8" fillId="2" borderId="18" xfId="0" applyNumberFormat="1" applyFont="1" applyFill="1" applyBorder="1" applyAlignment="1">
      <alignment horizontal="center" vertical="center"/>
    </xf>
    <xf numFmtId="1" fontId="8" fillId="2" borderId="83" xfId="0" applyNumberFormat="1" applyFont="1" applyFill="1" applyBorder="1" applyAlignment="1">
      <alignment horizontal="center" vertical="center"/>
    </xf>
    <xf numFmtId="1" fontId="8" fillId="2" borderId="18" xfId="0" applyNumberFormat="1" applyFont="1" applyFill="1" applyBorder="1" applyAlignment="1">
      <alignment horizontal="center" vertical="center" wrapText="1"/>
    </xf>
    <xf numFmtId="1" fontId="8" fillId="2" borderId="84" xfId="0" applyNumberFormat="1" applyFont="1" applyFill="1" applyBorder="1" applyAlignment="1">
      <alignment horizontal="center" vertical="center" wrapText="1"/>
    </xf>
    <xf numFmtId="1" fontId="8" fillId="11" borderId="17" xfId="0" applyNumberFormat="1" applyFont="1" applyFill="1" applyBorder="1" applyAlignment="1">
      <alignment horizontal="center" vertical="center"/>
    </xf>
    <xf numFmtId="1" fontId="8" fillId="11" borderId="18" xfId="0" applyNumberFormat="1" applyFont="1" applyFill="1" applyBorder="1" applyAlignment="1">
      <alignment horizontal="center" vertical="center"/>
    </xf>
    <xf numFmtId="164" fontId="18" fillId="9" borderId="50" xfId="0" applyFont="1" applyFill="1" applyBorder="1" applyAlignment="1" applyProtection="1">
      <alignment horizontal="center" vertical="center" wrapText="1"/>
      <protection locked="0"/>
    </xf>
    <xf numFmtId="164" fontId="8" fillId="0" borderId="15" xfId="0" applyFont="1" applyBorder="1" applyAlignment="1">
      <alignment horizontal="left" vertical="center" indent="1"/>
    </xf>
    <xf numFmtId="164" fontId="8" fillId="0" borderId="48" xfId="0" applyFont="1" applyBorder="1" applyAlignment="1">
      <alignment horizontal="left" vertical="center" indent="1"/>
    </xf>
    <xf numFmtId="164" fontId="8" fillId="2" borderId="23" xfId="0" applyFont="1" applyFill="1" applyBorder="1" applyAlignment="1" applyProtection="1">
      <alignment horizontal="center" vertical="center"/>
      <protection locked="0"/>
    </xf>
    <xf numFmtId="164" fontId="8" fillId="2" borderId="14" xfId="0" applyFont="1" applyFill="1" applyBorder="1" applyAlignment="1" applyProtection="1">
      <alignment horizontal="center" vertical="center"/>
      <protection locked="0"/>
    </xf>
    <xf numFmtId="164" fontId="8" fillId="2" borderId="26" xfId="0" applyFont="1" applyFill="1" applyBorder="1" applyAlignment="1" applyProtection="1">
      <alignment horizontal="center" vertical="center"/>
      <protection locked="0"/>
    </xf>
    <xf numFmtId="164" fontId="8" fillId="2" borderId="0" xfId="0" applyFont="1" applyFill="1" applyAlignment="1" applyProtection="1">
      <alignment horizontal="center" vertical="center"/>
      <protection locked="0"/>
    </xf>
    <xf numFmtId="164" fontId="8" fillId="2" borderId="12" xfId="0" applyFont="1" applyFill="1" applyBorder="1" applyAlignment="1" applyProtection="1">
      <alignment horizontal="center" vertical="center"/>
      <protection locked="0"/>
    </xf>
    <xf numFmtId="164" fontId="8" fillId="2" borderId="16" xfId="0" applyFont="1" applyFill="1" applyBorder="1" applyAlignment="1" applyProtection="1">
      <alignment horizontal="center" vertical="center"/>
      <protection locked="0"/>
    </xf>
    <xf numFmtId="164" fontId="10" fillId="0" borderId="27" xfId="0" applyFont="1" applyBorder="1" applyAlignment="1" applyProtection="1">
      <alignment horizontal="center" textRotation="90" wrapText="1"/>
      <protection locked="0"/>
    </xf>
    <xf numFmtId="164" fontId="10" fillId="0" borderId="11" xfId="0" applyFont="1" applyBorder="1" applyAlignment="1" applyProtection="1">
      <alignment horizontal="center" vertical="center"/>
      <protection locked="0"/>
    </xf>
    <xf numFmtId="164" fontId="10" fillId="0" borderId="13" xfId="0" applyFont="1" applyBorder="1" applyAlignment="1" applyProtection="1">
      <alignment horizontal="center" vertical="center"/>
      <protection locked="0"/>
    </xf>
    <xf numFmtId="1" fontId="26" fillId="11" borderId="83" xfId="0" applyNumberFormat="1" applyFont="1" applyFill="1" applyBorder="1" applyAlignment="1">
      <alignment horizontal="center" vertical="center"/>
    </xf>
    <xf numFmtId="164" fontId="8" fillId="0" borderId="65" xfId="0" applyFont="1" applyBorder="1" applyAlignment="1" applyProtection="1">
      <alignment horizontal="center" vertical="center" wrapText="1"/>
      <protection locked="0"/>
    </xf>
    <xf numFmtId="164" fontId="41" fillId="13" borderId="20" xfId="0" applyFont="1" applyFill="1" applyBorder="1" applyAlignment="1">
      <alignment horizontal="center" vertical="center" wrapText="1"/>
    </xf>
    <xf numFmtId="164" fontId="41" fillId="13" borderId="109" xfId="0" applyFont="1" applyFill="1" applyBorder="1" applyAlignment="1">
      <alignment horizontal="center" vertical="center" wrapText="1"/>
    </xf>
    <xf numFmtId="164" fontId="8" fillId="0" borderId="19" xfId="0" applyFont="1" applyBorder="1" applyAlignment="1" applyProtection="1">
      <alignment horizontal="center" vertical="center" wrapText="1"/>
      <protection locked="0"/>
    </xf>
    <xf numFmtId="164" fontId="8" fillId="0" borderId="24" xfId="0" applyFont="1" applyBorder="1" applyAlignment="1" applyProtection="1">
      <alignment horizontal="center" vertical="center" wrapText="1"/>
      <protection locked="0"/>
    </xf>
    <xf numFmtId="164" fontId="36" fillId="13" borderId="120" xfId="0" applyFont="1" applyFill="1" applyBorder="1" applyAlignment="1" applyProtection="1">
      <alignment horizontal="center" vertical="center"/>
      <protection locked="0"/>
    </xf>
    <xf numFmtId="164" fontId="36" fillId="13" borderId="49" xfId="0" applyFont="1" applyFill="1" applyBorder="1" applyAlignment="1" applyProtection="1">
      <alignment horizontal="center" vertical="center"/>
      <protection locked="0"/>
    </xf>
    <xf numFmtId="164" fontId="41" fillId="13" borderId="22" xfId="0" applyFont="1" applyFill="1" applyBorder="1" applyAlignment="1">
      <alignment horizontal="left" vertical="center" wrapText="1"/>
    </xf>
    <xf numFmtId="164" fontId="21" fillId="13" borderId="19" xfId="0" applyFont="1" applyFill="1" applyBorder="1" applyAlignment="1">
      <alignment horizontal="center" vertical="center"/>
    </xf>
    <xf numFmtId="164" fontId="36" fillId="13" borderId="19" xfId="0" applyFont="1" applyFill="1" applyBorder="1" applyAlignment="1" applyProtection="1">
      <alignment horizontal="left" vertical="center" wrapText="1" indent="17"/>
      <protection locked="0"/>
    </xf>
    <xf numFmtId="1" fontId="18" fillId="13" borderId="115" xfId="0" applyNumberFormat="1" applyFont="1" applyFill="1" applyBorder="1" applyAlignment="1">
      <alignment horizontal="center" vertical="center"/>
    </xf>
    <xf numFmtId="1" fontId="18" fillId="13" borderId="116" xfId="0" applyNumberFormat="1" applyFont="1" applyFill="1" applyBorder="1" applyAlignment="1">
      <alignment horizontal="center" vertical="center"/>
    </xf>
    <xf numFmtId="14" fontId="18" fillId="13" borderId="117" xfId="0" applyNumberFormat="1" applyFont="1" applyFill="1" applyBorder="1" applyAlignment="1">
      <alignment horizontal="center" vertical="center" wrapText="1"/>
    </xf>
    <xf numFmtId="17" fontId="18" fillId="13" borderId="114" xfId="0" applyNumberFormat="1" applyFont="1" applyFill="1" applyBorder="1" applyAlignment="1" applyProtection="1">
      <alignment horizontal="center" vertical="center"/>
      <protection locked="0"/>
    </xf>
    <xf numFmtId="164" fontId="38" fillId="0" borderId="24" xfId="0" applyFont="1" applyBorder="1" applyAlignment="1">
      <alignment vertical="center" wrapText="1"/>
    </xf>
    <xf numFmtId="164" fontId="38" fillId="0" borderId="65" xfId="0" applyFont="1" applyBorder="1" applyAlignment="1">
      <alignment vertical="center" wrapText="1"/>
    </xf>
    <xf numFmtId="164" fontId="38" fillId="0" borderId="120" xfId="0" applyFont="1" applyBorder="1" applyAlignment="1">
      <alignment horizontal="left" vertical="center" wrapText="1"/>
    </xf>
    <xf numFmtId="164" fontId="38" fillId="0" borderId="109" xfId="0" applyFont="1" applyBorder="1" applyAlignment="1">
      <alignment horizontal="left" vertical="center" wrapText="1"/>
    </xf>
    <xf numFmtId="164" fontId="38" fillId="0" borderId="24" xfId="0" applyFont="1" applyBorder="1" applyAlignment="1">
      <alignment horizontal="left" vertical="center" wrapText="1"/>
    </xf>
    <xf numFmtId="14" fontId="18" fillId="13" borderId="116" xfId="0" applyNumberFormat="1" applyFont="1" applyFill="1" applyBorder="1" applyAlignment="1">
      <alignment horizontal="center" vertical="center" wrapText="1"/>
    </xf>
    <xf numFmtId="164" fontId="37" fillId="2" borderId="22" xfId="0" applyFont="1" applyFill="1" applyBorder="1" applyAlignment="1" applyProtection="1">
      <alignment horizontal="center" vertical="center"/>
      <protection locked="0"/>
    </xf>
  </cellXfs>
  <cellStyles count="26">
    <cellStyle name="Euro" xfId="1" xr:uid="{00000000-0005-0000-0000-000000000000}"/>
    <cellStyle name="Hyperlink" xfId="19" hidden="1" xr:uid="{00000000-000B-0000-0000-000008000000}"/>
    <cellStyle name="Hyperlink" xfId="15" hidden="1" xr:uid="{00000000-000B-0000-0000-000008000000}"/>
    <cellStyle name="Hyperlink" xfId="24" xr:uid="{00000000-000B-0000-0000-000008000000}"/>
    <cellStyle name="Insatisfaisant" xfId="25" builtinId="27"/>
    <cellStyle name="Lien hypertexte" xfId="9" builtinId="8" hidden="1"/>
    <cellStyle name="Lien hypertexte" xfId="17" builtinId="8" hidden="1"/>
    <cellStyle name="Lien hypertexte" xfId="7" builtinId="8" hidden="1"/>
    <cellStyle name="Lien hypertexte" xfId="5" builtinId="8" hidden="1"/>
    <cellStyle name="Lien hypertexte" xfId="3" builtinId="8" hidden="1"/>
    <cellStyle name="Lien hypertexte" xfId="11" builtinId="8" hidden="1"/>
    <cellStyle name="Lien hypertexte" xfId="13" builtinId="8" hidden="1"/>
    <cellStyle name="Lien hypertexte" xfId="22" builtinId="8"/>
    <cellStyle name="Lien hypertexte visité" xfId="6" builtinId="9" hidden="1"/>
    <cellStyle name="Lien hypertexte visité" xfId="10" builtinId="9" hidden="1"/>
    <cellStyle name="Lien hypertexte visité" xfId="12" builtinId="9" hidden="1"/>
    <cellStyle name="Lien hypertexte visité" xfId="20" builtinId="9" hidden="1"/>
    <cellStyle name="Lien hypertexte visité" xfId="18" builtinId="9" hidden="1"/>
    <cellStyle name="Lien hypertexte visité" xfId="4" builtinId="9" hidden="1"/>
    <cellStyle name="Lien hypertexte visité" xfId="14" builtinId="9" hidden="1"/>
    <cellStyle name="Lien hypertexte visité" xfId="8" builtinId="9" hidden="1"/>
    <cellStyle name="Lien hypertexte visité" xfId="16" builtinId="9" hidden="1"/>
    <cellStyle name="Niveau 3 Description" xfId="21" xr:uid="{E5CFF94A-2F9C-48BA-B9B8-3479D6F5C921}"/>
    <cellStyle name="Normal" xfId="0" builtinId="0"/>
    <cellStyle name="Pourcentage" xfId="2" builtinId="5"/>
    <cellStyle name="Satisfaisant" xfId="23" builtinId="26" customBuiltin="1"/>
  </cellStyles>
  <dxfs count="1430">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00B0F0"/>
        </patternFill>
      </fill>
    </dxf>
    <dxf>
      <fill>
        <patternFill>
          <bgColor indexed="51"/>
        </patternFill>
      </fill>
    </dxf>
    <dxf>
      <fill>
        <patternFill>
          <bgColor rgb="FF92D050"/>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FF0000"/>
        </patternFill>
      </fill>
    </dxf>
    <dxf>
      <fill>
        <patternFill>
          <bgColor rgb="FF00B0F0"/>
        </patternFill>
      </fill>
    </dxf>
    <dxf>
      <fill>
        <patternFill>
          <bgColor indexed="51"/>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auto="1"/>
      </font>
      <fill>
        <patternFill>
          <bgColor theme="0" tint="-0.24994659260841701"/>
        </patternFill>
      </fill>
    </dxf>
    <dxf>
      <font>
        <color auto="1"/>
      </font>
      <fill>
        <patternFill>
          <bgColor theme="0" tint="-0.24994659260841701"/>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auto="1"/>
      </font>
      <fill>
        <patternFill>
          <bgColor theme="0" tint="-0.24994659260841701"/>
        </patternFill>
      </fill>
    </dxf>
    <dxf>
      <font>
        <color auto="1"/>
      </font>
      <fill>
        <patternFill>
          <bgColor theme="0" tint="-0.24994659260841701"/>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auto="1"/>
      </font>
      <fill>
        <patternFill>
          <bgColor theme="0" tint="-0.24994659260841701"/>
        </patternFill>
      </fill>
    </dxf>
    <dxf>
      <font>
        <color auto="1"/>
      </font>
      <fill>
        <patternFill>
          <bgColor theme="0" tint="-0.24994659260841701"/>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auto="1"/>
      </font>
      <fill>
        <patternFill>
          <bgColor theme="0" tint="-0.24994659260841701"/>
        </patternFill>
      </fill>
    </dxf>
    <dxf>
      <font>
        <color auto="1"/>
      </font>
      <fill>
        <patternFill>
          <bgColor theme="0" tint="-0.24994659260841701"/>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auto="1"/>
      </font>
      <fill>
        <patternFill>
          <bgColor theme="0" tint="-0.24994659260841701"/>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indexed="31"/>
        </patternFill>
      </fill>
      <border>
        <left style="thin">
          <color indexed="18"/>
        </left>
        <right style="thin">
          <color indexed="18"/>
        </right>
        <top style="thin">
          <color indexed="18"/>
        </top>
        <bottom style="thin">
          <color indexed="18"/>
        </bottom>
      </border>
    </dxf>
    <dxf>
      <fill>
        <patternFill>
          <bgColor rgb="FFFF0000"/>
        </patternFill>
      </fill>
    </dxf>
    <dxf>
      <fill>
        <patternFill>
          <bgColor rgb="FF00B0F0"/>
        </patternFill>
      </fill>
    </dxf>
    <dxf>
      <fill>
        <patternFill>
          <bgColor indexed="51"/>
        </patternFill>
      </fill>
    </dxf>
    <dxf>
      <fill>
        <patternFill>
          <bgColor rgb="FF92D05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ill>
        <patternFill>
          <bgColor indexed="31"/>
        </patternFill>
      </fill>
      <border>
        <left style="thin">
          <color indexed="18"/>
        </left>
        <right style="thin">
          <color indexed="18"/>
        </right>
        <top style="thin">
          <color indexed="18"/>
        </top>
        <bottom style="thin">
          <color indexed="18"/>
        </bottom>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4.9989318521683403E-2"/>
      </font>
      <fill>
        <patternFill>
          <bgColor theme="0" tint="-4.9989318521683403E-2"/>
        </patternFill>
      </fill>
    </dxf>
    <dxf>
      <font>
        <color auto="1"/>
      </font>
      <fill>
        <patternFill>
          <bgColor theme="0" tint="-4.9989318521683403E-2"/>
        </patternFill>
      </fill>
    </dxf>
    <dxf>
      <font>
        <color theme="0" tint="-4.9989318521683403E-2"/>
      </font>
      <fill>
        <patternFill>
          <bgColor theme="0" tint="-4.9989318521683403E-2"/>
        </patternFill>
      </fill>
    </dxf>
    <dxf>
      <font>
        <color auto="1"/>
      </font>
      <fill>
        <patternFill>
          <bgColor theme="0" tint="-0.24994659260841701"/>
        </patternFill>
      </fill>
    </dxf>
    <dxf>
      <font>
        <color auto="1"/>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patternType="solid">
          <bgColor rgb="FFCC9CFF"/>
        </patternFill>
      </fill>
    </dxf>
    <dxf>
      <font>
        <color rgb="FFCCCCFF"/>
      </font>
      <fill>
        <patternFill>
          <bgColor rgb="FFCCCCFF"/>
        </patternFill>
      </fill>
    </dxf>
    <dxf>
      <font>
        <color rgb="FFCCCCFF"/>
      </font>
      <fill>
        <patternFill>
          <bgColor rgb="FFCCCCFF"/>
        </patternFill>
      </fill>
    </dxf>
    <dxf>
      <font>
        <color rgb="FFCCCCFF"/>
      </font>
      <fill>
        <patternFill>
          <bgColor rgb="FFCCCCFF"/>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9C5700"/>
      </font>
      <fill>
        <patternFill patternType="solid">
          <bgColor rgb="FFFFFFA1"/>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9C5700"/>
      </font>
      <fill>
        <patternFill>
          <bgColor rgb="FFCC9CFF"/>
        </patternFill>
      </fill>
    </dxf>
    <dxf>
      <font>
        <color rgb="FFCCCCFF"/>
      </font>
      <fill>
        <patternFill>
          <bgColor rgb="FFCCCCFF"/>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9C5700"/>
      </font>
      <fill>
        <patternFill>
          <bgColor rgb="FFCC9CFF"/>
        </patternFill>
      </fill>
    </dxf>
    <dxf>
      <font>
        <color rgb="FFCCCCFF"/>
      </font>
      <fill>
        <patternFill>
          <bgColor rgb="FFCCCCFF"/>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9C5700"/>
      </font>
      <fill>
        <patternFill>
          <bgColor rgb="FFCC9CFF"/>
        </patternFill>
      </fill>
    </dxf>
    <dxf>
      <font>
        <color rgb="FF9C0006"/>
      </font>
      <fill>
        <patternFill>
          <bgColor rgb="FFFFC7CE"/>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006100"/>
      </font>
      <fill>
        <patternFill>
          <bgColor rgb="FFC6EFCE"/>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9C5700"/>
      </font>
      <fill>
        <patternFill patternType="solid">
          <bgColor rgb="FFFFFFA1"/>
        </patternFill>
      </fill>
    </dxf>
    <dxf>
      <font>
        <color rgb="FFCCCCFF"/>
      </font>
      <fill>
        <patternFill>
          <bgColor rgb="FFCCCCFF"/>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ont>
        <color rgb="FF006100"/>
      </font>
      <fill>
        <patternFill>
          <bgColor rgb="FFC6EFCE"/>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A0FF00"/>
        </patternFill>
      </fill>
    </dxf>
    <dxf>
      <fill>
        <patternFill>
          <bgColor rgb="FFFFFF00"/>
        </patternFill>
      </fill>
    </dxf>
    <dxf>
      <fill>
        <patternFill>
          <bgColor rgb="FFFFC0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
      <fill>
        <patternFill>
          <bgColor rgb="FFA0FF00"/>
        </patternFill>
      </fill>
    </dxf>
    <dxf>
      <fill>
        <patternFill>
          <bgColor rgb="FFFFFF00"/>
        </patternFill>
      </fill>
    </dxf>
    <dxf>
      <fill>
        <patternFill>
          <bgColor rgb="FFFFC000"/>
        </patternFill>
      </fill>
    </dxf>
    <dxf>
      <fill>
        <patternFill>
          <bgColor rgb="FFFF7800"/>
        </patternFill>
      </fill>
    </dxf>
    <dxf>
      <fill>
        <patternFill>
          <bgColor indexed="10"/>
        </patternFill>
      </fill>
    </dxf>
    <dxf>
      <fill>
        <patternFill>
          <bgColor rgb="FF00CC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2F39"/>
      <rgbColor rgb="00FFFFCC"/>
      <rgbColor rgb="009BCA4E"/>
      <rgbColor rgb="00660066"/>
      <rgbColor rgb="00FF8080"/>
      <rgbColor rgb="000066CC"/>
      <rgbColor rgb="00CCCCFF"/>
      <rgbColor rgb="00000080"/>
      <rgbColor rgb="00FF00FF"/>
      <rgbColor rgb="00FFFF4B"/>
      <rgbColor rgb="0000FFFF"/>
      <rgbColor rgb="00800080"/>
      <rgbColor rgb="00800000"/>
      <rgbColor rgb="00008080"/>
      <rgbColor rgb="00C2F47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A1"/>
      <color rgb="FFF79200"/>
      <color rgb="FFCCCCFF"/>
      <color rgb="FFFF3300"/>
      <color rgb="FF9C5700"/>
      <color rgb="FFCC9CFF"/>
      <color rgb="FFFF66CC"/>
      <color rgb="FF1F497D"/>
      <color rgb="FF9BC2E6"/>
      <color rgb="FF00F6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ocumenttasks/documenttask2.xml><?xml version="1.0" encoding="utf-8"?>
<Tasks xmlns="http://schemas.microsoft.com/office/tasks/2019/documenttasks">
  <Task id="{9B17A1DA-8660-475B-B60B-2C0F57A64825}">
    <Anchor>
      <Comment id="{66404FC5-5162-4FD5-AE7E-0C42CF8980AA}"/>
    </Anchor>
    <History>
      <Event time="2022-04-22T17:51:42.01" id="{4BC859D2-F743-4A32-940C-E927751A4087}">
        <Attribution userId="S::pascal.robichaud.cemtl@ssss.gouv.qc.ca::1c6b1323-a29b-4ccf-abb8-f503884cd320" userName="Pascal Robichaud (CIUSSS EMTL DRT)" userProvider="AD"/>
        <Anchor>
          <Comment id="{66404FC5-5162-4FD5-AE7E-0C42CF8980AA}"/>
        </Anchor>
        <Create/>
      </Event>
      <Event time="2022-04-22T17:51:42.01" id="{DC93D727-31C4-410C-AD11-F5973E101EDF}">
        <Attribution userId="S::pascal.robichaud.cemtl@ssss.gouv.qc.ca::1c6b1323-a29b-4ccf-abb8-f503884cd320" userName="Pascal Robichaud (CIUSSS EMTL DRT)" userProvider="AD"/>
        <Anchor>
          <Comment id="{66404FC5-5162-4FD5-AE7E-0C42CF8980AA}"/>
        </Anchor>
        <Assign userId="S::stephane_rsi.gagnon.cemtl@ssss.gouv.qc.ca::be030629-b440-430d-961d-0bc8a1fc32d8" userName="Stéphane Gagnon RSI (CIUSSS EMTL)" userProvider="AD"/>
      </Event>
      <Event time="2022-04-22T17:51:42.01" id="{630EF27F-AEFD-4791-8AD7-95A6817F1CD0}">
        <Attribution userId="S::pascal.robichaud.cemtl@ssss.gouv.qc.ca::1c6b1323-a29b-4ccf-abb8-f503884cd320" userName="Pascal Robichaud (CIUSSS EMTL DRT)" userProvider="AD"/>
        <Anchor>
          <Comment id="{66404FC5-5162-4FD5-AE7E-0C42CF8980AA}"/>
        </Anchor>
        <SetTitle title="@Stéphane Gagnon RSI (CIUSSS EMTL) Est-ce que tu pourrais mettre la section 4.3.1 à jour : Ajouter les autres documents à réviser, changer les dates de fin et le pourcentage d'avancement."/>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47625</xdr:rowOff>
    </xdr:from>
    <xdr:to>
      <xdr:col>1</xdr:col>
      <xdr:colOff>1276350</xdr:colOff>
      <xdr:row>5</xdr:row>
      <xdr:rowOff>190500</xdr:rowOff>
    </xdr:to>
    <xdr:pic>
      <xdr:nvPicPr>
        <xdr:cNvPr id="2" name="Image 1">
          <a:extLst>
            <a:ext uri="{FF2B5EF4-FFF2-40B4-BE49-F238E27FC236}">
              <a16:creationId xmlns:a16="http://schemas.microsoft.com/office/drawing/2014/main" id="{95AFA163-DAE9-4833-81AC-5F888F060831}"/>
            </a:ext>
            <a:ext uri="{147F2762-F138-4A5C-976F-8EAC2B608ADB}">
              <a16:predDERef xmlns:a16="http://schemas.microsoft.com/office/drawing/2014/main" pred="{963AE1DA-D9BC-4229-8C36-0F54371C1491}"/>
            </a:ext>
          </a:extLst>
        </xdr:cNvPr>
        <xdr:cNvPicPr>
          <a:picLocks noChangeAspect="1"/>
        </xdr:cNvPicPr>
      </xdr:nvPicPr>
      <xdr:blipFill>
        <a:blip xmlns:r="http://schemas.openxmlformats.org/officeDocument/2006/relationships" r:embed="rId1"/>
        <a:stretch>
          <a:fillRect/>
        </a:stretch>
      </xdr:blipFill>
      <xdr:spPr>
        <a:xfrm>
          <a:off x="161925" y="47625"/>
          <a:ext cx="1543050"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86</xdr:col>
      <xdr:colOff>123825</xdr:colOff>
      <xdr:row>1</xdr:row>
      <xdr:rowOff>142875</xdr:rowOff>
    </xdr:from>
    <xdr:to>
      <xdr:col>87</xdr:col>
      <xdr:colOff>1079046</xdr:colOff>
      <xdr:row>6</xdr:row>
      <xdr:rowOff>6567</xdr:rowOff>
    </xdr:to>
    <xdr:pic>
      <xdr:nvPicPr>
        <xdr:cNvPr id="2" name="Image 3">
          <a:extLst>
            <a:ext uri="{FF2B5EF4-FFF2-40B4-BE49-F238E27FC236}">
              <a16:creationId xmlns:a16="http://schemas.microsoft.com/office/drawing/2014/main" id="{AEE055C9-67FE-4D10-94EB-4B494D4E970B}"/>
            </a:ext>
          </a:extLst>
        </xdr:cNvPr>
        <xdr:cNvPicPr>
          <a:picLocks noChangeAspect="1"/>
        </xdr:cNvPicPr>
      </xdr:nvPicPr>
      <xdr:blipFill>
        <a:blip xmlns:r="http://schemas.openxmlformats.org/officeDocument/2006/relationships" r:embed="rId1"/>
        <a:stretch>
          <a:fillRect/>
        </a:stretch>
      </xdr:blipFill>
      <xdr:spPr>
        <a:xfrm>
          <a:off x="123825" y="209550"/>
          <a:ext cx="1126671" cy="532320"/>
        </a:xfrm>
        <a:prstGeom prst="rect">
          <a:avLst/>
        </a:prstGeom>
      </xdr:spPr>
    </xdr:pic>
    <xdr:clientData/>
  </xdr:twoCellAnchor>
  <xdr:twoCellAnchor editAs="oneCell">
    <xdr:from>
      <xdr:col>0</xdr:col>
      <xdr:colOff>0</xdr:colOff>
      <xdr:row>0</xdr:row>
      <xdr:rowOff>0</xdr:rowOff>
    </xdr:from>
    <xdr:to>
      <xdr:col>1</xdr:col>
      <xdr:colOff>1990663</xdr:colOff>
      <xdr:row>0</xdr:row>
      <xdr:rowOff>1121228</xdr:rowOff>
    </xdr:to>
    <xdr:pic>
      <xdr:nvPicPr>
        <xdr:cNvPr id="4" name="Image 3">
          <a:extLst>
            <a:ext uri="{FF2B5EF4-FFF2-40B4-BE49-F238E27FC236}">
              <a16:creationId xmlns:a16="http://schemas.microsoft.com/office/drawing/2014/main" id="{8A9BBCCD-6A2C-45D8-A4A4-81097D47D2B4}"/>
            </a:ext>
            <a:ext uri="{147F2762-F138-4A5C-976F-8EAC2B608ADB}">
              <a16:predDERef xmlns:a16="http://schemas.microsoft.com/office/drawing/2014/main" pred="{AEE055C9-67FE-4D10-94EB-4B494D4E970B}"/>
            </a:ext>
          </a:extLst>
        </xdr:cNvPr>
        <xdr:cNvPicPr>
          <a:picLocks noChangeAspect="1"/>
        </xdr:cNvPicPr>
      </xdr:nvPicPr>
      <xdr:blipFill>
        <a:blip xmlns:r="http://schemas.openxmlformats.org/officeDocument/2006/relationships" r:embed="rId2"/>
        <a:stretch>
          <a:fillRect/>
        </a:stretch>
      </xdr:blipFill>
      <xdr:spPr>
        <a:xfrm>
          <a:off x="0" y="0"/>
          <a:ext cx="2545834" cy="1121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xdr:row>
      <xdr:rowOff>142875</xdr:rowOff>
    </xdr:from>
    <xdr:to>
      <xdr:col>1</xdr:col>
      <xdr:colOff>707571</xdr:colOff>
      <xdr:row>1</xdr:row>
      <xdr:rowOff>675195</xdr:rowOff>
    </xdr:to>
    <xdr:pic>
      <xdr:nvPicPr>
        <xdr:cNvPr id="2" name="Image 3">
          <a:extLst>
            <a:ext uri="{FF2B5EF4-FFF2-40B4-BE49-F238E27FC236}">
              <a16:creationId xmlns:a16="http://schemas.microsoft.com/office/drawing/2014/main" id="{A60748E6-4F05-4BBB-A590-55F76DEEF807}"/>
            </a:ext>
          </a:extLst>
        </xdr:cNvPr>
        <xdr:cNvPicPr>
          <a:picLocks noChangeAspect="1"/>
        </xdr:cNvPicPr>
      </xdr:nvPicPr>
      <xdr:blipFill>
        <a:blip xmlns:r="http://schemas.openxmlformats.org/officeDocument/2006/relationships" r:embed="rId1"/>
        <a:stretch>
          <a:fillRect/>
        </a:stretch>
      </xdr:blipFill>
      <xdr:spPr>
        <a:xfrm>
          <a:off x="123825" y="66675"/>
          <a:ext cx="1126671" cy="529518"/>
        </a:xfrm>
        <a:prstGeom prst="rect">
          <a:avLst/>
        </a:prstGeom>
      </xdr:spPr>
    </xdr:pic>
    <xdr:clientData/>
  </xdr:twoCellAnchor>
  <xdr:twoCellAnchor editAs="oneCell">
    <xdr:from>
      <xdr:col>1</xdr:col>
      <xdr:colOff>0</xdr:colOff>
      <xdr:row>4</xdr:row>
      <xdr:rowOff>43259</xdr:rowOff>
    </xdr:from>
    <xdr:to>
      <xdr:col>1</xdr:col>
      <xdr:colOff>1602442</xdr:colOff>
      <xdr:row>7</xdr:row>
      <xdr:rowOff>2219</xdr:rowOff>
    </xdr:to>
    <xdr:pic>
      <xdr:nvPicPr>
        <xdr:cNvPr id="3" name="Image 2">
          <a:extLst>
            <a:ext uri="{FF2B5EF4-FFF2-40B4-BE49-F238E27FC236}">
              <a16:creationId xmlns:a16="http://schemas.microsoft.com/office/drawing/2014/main" id="{2DAB2957-812B-4977-A929-4BA32E7D20DA}"/>
            </a:ext>
          </a:extLst>
        </xdr:cNvPr>
        <xdr:cNvPicPr>
          <a:picLocks noChangeAspect="1"/>
        </xdr:cNvPicPr>
      </xdr:nvPicPr>
      <xdr:blipFill>
        <a:blip xmlns:r="http://schemas.openxmlformats.org/officeDocument/2006/relationships" r:embed="rId2"/>
        <a:stretch>
          <a:fillRect/>
        </a:stretch>
      </xdr:blipFill>
      <xdr:spPr>
        <a:xfrm>
          <a:off x="537882" y="110494"/>
          <a:ext cx="1602442" cy="6873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1</xdr:row>
      <xdr:rowOff>142875</xdr:rowOff>
    </xdr:from>
    <xdr:to>
      <xdr:col>1</xdr:col>
      <xdr:colOff>707571</xdr:colOff>
      <xdr:row>6</xdr:row>
      <xdr:rowOff>5643</xdr:rowOff>
    </xdr:to>
    <xdr:pic>
      <xdr:nvPicPr>
        <xdr:cNvPr id="2" name="Image 3">
          <a:extLst>
            <a:ext uri="{FF2B5EF4-FFF2-40B4-BE49-F238E27FC236}">
              <a16:creationId xmlns:a16="http://schemas.microsoft.com/office/drawing/2014/main" id="{8F0F56EC-333F-4A23-B6F8-2127F11A5EFD}"/>
            </a:ext>
          </a:extLst>
        </xdr:cNvPr>
        <xdr:cNvPicPr>
          <a:picLocks noChangeAspect="1"/>
        </xdr:cNvPicPr>
      </xdr:nvPicPr>
      <xdr:blipFill>
        <a:blip xmlns:r="http://schemas.openxmlformats.org/officeDocument/2006/relationships" r:embed="rId1"/>
        <a:stretch>
          <a:fillRect/>
        </a:stretch>
      </xdr:blipFill>
      <xdr:spPr>
        <a:xfrm>
          <a:off x="123825" y="66675"/>
          <a:ext cx="1126671" cy="529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1</xdr:row>
      <xdr:rowOff>142875</xdr:rowOff>
    </xdr:from>
    <xdr:to>
      <xdr:col>1</xdr:col>
      <xdr:colOff>707571</xdr:colOff>
      <xdr:row>6</xdr:row>
      <xdr:rowOff>5643</xdr:rowOff>
    </xdr:to>
    <xdr:pic>
      <xdr:nvPicPr>
        <xdr:cNvPr id="2" name="Image 3">
          <a:extLst>
            <a:ext uri="{FF2B5EF4-FFF2-40B4-BE49-F238E27FC236}">
              <a16:creationId xmlns:a16="http://schemas.microsoft.com/office/drawing/2014/main" id="{D08835F3-CBDC-4632-A828-074381C8C47E}"/>
            </a:ext>
          </a:extLst>
        </xdr:cNvPr>
        <xdr:cNvPicPr>
          <a:picLocks noChangeAspect="1"/>
        </xdr:cNvPicPr>
      </xdr:nvPicPr>
      <xdr:blipFill>
        <a:blip xmlns:r="http://schemas.openxmlformats.org/officeDocument/2006/relationships" r:embed="rId1"/>
        <a:stretch>
          <a:fillRect/>
        </a:stretch>
      </xdr:blipFill>
      <xdr:spPr>
        <a:xfrm>
          <a:off x="123825" y="66675"/>
          <a:ext cx="1126671" cy="5295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1</xdr:row>
      <xdr:rowOff>142875</xdr:rowOff>
    </xdr:from>
    <xdr:to>
      <xdr:col>1</xdr:col>
      <xdr:colOff>707571</xdr:colOff>
      <xdr:row>5</xdr:row>
      <xdr:rowOff>253293</xdr:rowOff>
    </xdr:to>
    <xdr:pic>
      <xdr:nvPicPr>
        <xdr:cNvPr id="2" name="Image 3">
          <a:extLst>
            <a:ext uri="{FF2B5EF4-FFF2-40B4-BE49-F238E27FC236}">
              <a16:creationId xmlns:a16="http://schemas.microsoft.com/office/drawing/2014/main" id="{910342CF-B1D8-43F7-990A-343F67ADEA80}"/>
            </a:ext>
          </a:extLst>
        </xdr:cNvPr>
        <xdr:cNvPicPr>
          <a:picLocks noChangeAspect="1"/>
        </xdr:cNvPicPr>
      </xdr:nvPicPr>
      <xdr:blipFill>
        <a:blip xmlns:r="http://schemas.openxmlformats.org/officeDocument/2006/relationships" r:embed="rId1"/>
        <a:stretch>
          <a:fillRect/>
        </a:stretch>
      </xdr:blipFill>
      <xdr:spPr>
        <a:xfrm>
          <a:off x="123825" y="66675"/>
          <a:ext cx="1123950"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1</xdr:row>
      <xdr:rowOff>142875</xdr:rowOff>
    </xdr:from>
    <xdr:to>
      <xdr:col>1</xdr:col>
      <xdr:colOff>707571</xdr:colOff>
      <xdr:row>6</xdr:row>
      <xdr:rowOff>5643</xdr:rowOff>
    </xdr:to>
    <xdr:pic>
      <xdr:nvPicPr>
        <xdr:cNvPr id="2" name="Image 3">
          <a:extLst>
            <a:ext uri="{FF2B5EF4-FFF2-40B4-BE49-F238E27FC236}">
              <a16:creationId xmlns:a16="http://schemas.microsoft.com/office/drawing/2014/main" id="{BBAC737A-3219-4C44-9DB8-E96ABD573CA2}"/>
            </a:ext>
          </a:extLst>
        </xdr:cNvPr>
        <xdr:cNvPicPr>
          <a:picLocks noChangeAspect="1"/>
        </xdr:cNvPicPr>
      </xdr:nvPicPr>
      <xdr:blipFill>
        <a:blip xmlns:r="http://schemas.openxmlformats.org/officeDocument/2006/relationships" r:embed="rId1"/>
        <a:stretch>
          <a:fillRect/>
        </a:stretch>
      </xdr:blipFill>
      <xdr:spPr>
        <a:xfrm>
          <a:off x="123825" y="66675"/>
          <a:ext cx="1126671" cy="52951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167822</xdr:colOff>
      <xdr:row>1</xdr:row>
      <xdr:rowOff>104321</xdr:rowOff>
    </xdr:from>
    <xdr:to>
      <xdr:col>2</xdr:col>
      <xdr:colOff>1659060</xdr:colOff>
      <xdr:row>1</xdr:row>
      <xdr:rowOff>1062182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29747" y="275771"/>
          <a:ext cx="2119888" cy="957861"/>
        </a:xfrm>
        <a:prstGeom prst="rect">
          <a:avLst/>
        </a:prstGeom>
      </xdr:spPr>
    </xdr:pic>
    <xdr:clientData/>
  </xdr:twoCellAnchor>
  <xdr:twoCellAnchor editAs="oneCell">
    <xdr:from>
      <xdr:col>4</xdr:col>
      <xdr:colOff>37041</xdr:colOff>
      <xdr:row>1</xdr:row>
      <xdr:rowOff>22969</xdr:rowOff>
    </xdr:from>
    <xdr:to>
      <xdr:col>5</xdr:col>
      <xdr:colOff>1084791</xdr:colOff>
      <xdr:row>1</xdr:row>
      <xdr:rowOff>1139699</xdr:rowOff>
    </xdr:to>
    <xdr:pic>
      <xdr:nvPicPr>
        <xdr:cNvPr id="5" name="Image 4">
          <a:extLst>
            <a:ext uri="{FF2B5EF4-FFF2-40B4-BE49-F238E27FC236}">
              <a16:creationId xmlns:a16="http://schemas.microsoft.com/office/drawing/2014/main" id="{21B28252-2633-47F7-935C-6C8A9C79645C}"/>
            </a:ext>
          </a:extLst>
        </xdr:cNvPr>
        <xdr:cNvPicPr>
          <a:picLocks noChangeAspect="1"/>
        </xdr:cNvPicPr>
      </xdr:nvPicPr>
      <xdr:blipFill>
        <a:blip xmlns:r="http://schemas.openxmlformats.org/officeDocument/2006/relationships" r:embed="rId2"/>
        <a:stretch>
          <a:fillRect/>
        </a:stretch>
      </xdr:blipFill>
      <xdr:spPr>
        <a:xfrm>
          <a:off x="5307541" y="192302"/>
          <a:ext cx="2614083" cy="11167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167822</xdr:colOff>
      <xdr:row>1</xdr:row>
      <xdr:rowOff>104321</xdr:rowOff>
    </xdr:from>
    <xdr:to>
      <xdr:col>2</xdr:col>
      <xdr:colOff>1659060</xdr:colOff>
      <xdr:row>1</xdr:row>
      <xdr:rowOff>1062182</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29747" y="275771"/>
          <a:ext cx="2119888" cy="957861"/>
        </a:xfrm>
        <a:prstGeom prst="rect">
          <a:avLst/>
        </a:prstGeom>
      </xdr:spPr>
    </xdr:pic>
    <xdr:clientData/>
  </xdr:twoCellAnchor>
  <xdr:twoCellAnchor editAs="oneCell">
    <xdr:from>
      <xdr:col>4</xdr:col>
      <xdr:colOff>45035</xdr:colOff>
      <xdr:row>2</xdr:row>
      <xdr:rowOff>92363</xdr:rowOff>
    </xdr:from>
    <xdr:to>
      <xdr:col>5</xdr:col>
      <xdr:colOff>461817</xdr:colOff>
      <xdr:row>4</xdr:row>
      <xdr:rowOff>310849</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312360" y="1425863"/>
          <a:ext cx="1978882" cy="10090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167822</xdr:colOff>
      <xdr:row>1</xdr:row>
      <xdr:rowOff>104321</xdr:rowOff>
    </xdr:from>
    <xdr:to>
      <xdr:col>2</xdr:col>
      <xdr:colOff>1659060</xdr:colOff>
      <xdr:row>1</xdr:row>
      <xdr:rowOff>1062182</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29747" y="275771"/>
          <a:ext cx="2119888" cy="957861"/>
        </a:xfrm>
        <a:prstGeom prst="rect">
          <a:avLst/>
        </a:prstGeom>
      </xdr:spPr>
    </xdr:pic>
    <xdr:clientData/>
  </xdr:twoCellAnchor>
  <xdr:twoCellAnchor editAs="oneCell">
    <xdr:from>
      <xdr:col>4</xdr:col>
      <xdr:colOff>45035</xdr:colOff>
      <xdr:row>2</xdr:row>
      <xdr:rowOff>92363</xdr:rowOff>
    </xdr:from>
    <xdr:to>
      <xdr:col>5</xdr:col>
      <xdr:colOff>461817</xdr:colOff>
      <xdr:row>4</xdr:row>
      <xdr:rowOff>310849</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5312360" y="1425863"/>
          <a:ext cx="1978882" cy="10090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152400</xdr:colOff>
      <xdr:row>1</xdr:row>
      <xdr:rowOff>95250</xdr:rowOff>
    </xdr:from>
    <xdr:to>
      <xdr:col>2</xdr:col>
      <xdr:colOff>1498600</xdr:colOff>
      <xdr:row>1</xdr:row>
      <xdr:rowOff>861639</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209550" y="260350"/>
          <a:ext cx="1714500" cy="766389"/>
        </a:xfrm>
        <a:prstGeom prst="rect">
          <a:avLst/>
        </a:prstGeom>
      </xdr:spPr>
    </xdr:pic>
    <xdr:clientData/>
  </xdr:twoCellAnchor>
  <xdr:twoCellAnchor editAs="oneCell">
    <xdr:from>
      <xdr:col>4</xdr:col>
      <xdr:colOff>82550</xdr:colOff>
      <xdr:row>1</xdr:row>
      <xdr:rowOff>69850</xdr:rowOff>
    </xdr:from>
    <xdr:to>
      <xdr:col>5</xdr:col>
      <xdr:colOff>171450</xdr:colOff>
      <xdr:row>1</xdr:row>
      <xdr:rowOff>876627</xdr:rowOff>
    </xdr:to>
    <xdr:pic>
      <xdr:nvPicPr>
        <xdr:cNvPr id="6" name="Imag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6737350" y="234950"/>
          <a:ext cx="1574800" cy="8067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146051</xdr:colOff>
      <xdr:row>1</xdr:row>
      <xdr:rowOff>146050</xdr:rowOff>
    </xdr:from>
    <xdr:to>
      <xdr:col>2</xdr:col>
      <xdr:colOff>1174751</xdr:colOff>
      <xdr:row>1</xdr:row>
      <xdr:rowOff>912439</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355601" y="311150"/>
          <a:ext cx="1714500" cy="766389"/>
        </a:xfrm>
        <a:prstGeom prst="rect">
          <a:avLst/>
        </a:prstGeom>
      </xdr:spPr>
    </xdr:pic>
    <xdr:clientData/>
  </xdr:twoCellAnchor>
  <xdr:twoCellAnchor editAs="oneCell">
    <xdr:from>
      <xdr:col>3</xdr:col>
      <xdr:colOff>38100</xdr:colOff>
      <xdr:row>1</xdr:row>
      <xdr:rowOff>146050</xdr:rowOff>
    </xdr:from>
    <xdr:to>
      <xdr:col>4</xdr:col>
      <xdr:colOff>133350</xdr:colOff>
      <xdr:row>1</xdr:row>
      <xdr:rowOff>952827</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5422900" y="311150"/>
          <a:ext cx="1574800" cy="80677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203200</xdr:colOff>
      <xdr:row>1</xdr:row>
      <xdr:rowOff>88900</xdr:rowOff>
    </xdr:from>
    <xdr:to>
      <xdr:col>2</xdr:col>
      <xdr:colOff>1549400</xdr:colOff>
      <xdr:row>1</xdr:row>
      <xdr:rowOff>855289</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444500" y="254000"/>
          <a:ext cx="1714500" cy="766389"/>
        </a:xfrm>
        <a:prstGeom prst="rect">
          <a:avLst/>
        </a:prstGeom>
      </xdr:spPr>
    </xdr:pic>
    <xdr:clientData/>
  </xdr:twoCellAnchor>
  <xdr:twoCellAnchor editAs="oneCell">
    <xdr:from>
      <xdr:col>5</xdr:col>
      <xdr:colOff>6350</xdr:colOff>
      <xdr:row>1</xdr:row>
      <xdr:rowOff>101600</xdr:rowOff>
    </xdr:from>
    <xdr:to>
      <xdr:col>5</xdr:col>
      <xdr:colOff>1581150</xdr:colOff>
      <xdr:row>1</xdr:row>
      <xdr:rowOff>908377</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9207500" y="266700"/>
          <a:ext cx="1574800" cy="80677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1</xdr:row>
      <xdr:rowOff>142875</xdr:rowOff>
    </xdr:from>
    <xdr:to>
      <xdr:col>1</xdr:col>
      <xdr:colOff>857250</xdr:colOff>
      <xdr:row>7</xdr:row>
      <xdr:rowOff>92075</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3825" y="209550"/>
          <a:ext cx="1123950" cy="495300"/>
        </a:xfrm>
        <a:prstGeom prst="rect">
          <a:avLst/>
        </a:prstGeom>
      </xdr:spPr>
    </xdr:pic>
    <xdr:clientData/>
  </xdr:twoCellAnchor>
  <xdr:twoCellAnchor>
    <xdr:from>
      <xdr:col>0</xdr:col>
      <xdr:colOff>0</xdr:colOff>
      <xdr:row>0</xdr:row>
      <xdr:rowOff>0</xdr:rowOff>
    </xdr:from>
    <xdr:to>
      <xdr:col>3</xdr:col>
      <xdr:colOff>1593850</xdr:colOff>
      <xdr:row>7</xdr:row>
      <xdr:rowOff>198437</xdr:rowOff>
    </xdr:to>
    <xdr:sp macro="" textlink="">
      <xdr:nvSpPr>
        <xdr:cNvPr id="2" name="ZoneTexte 1">
          <a:extLst>
            <a:ext uri="{FF2B5EF4-FFF2-40B4-BE49-F238E27FC236}">
              <a16:creationId xmlns:a16="http://schemas.microsoft.com/office/drawing/2014/main" id="{7E3DB137-5CD8-4581-9DE2-C538A76DDE28}"/>
            </a:ext>
            <a:ext uri="{147F2762-F138-4A5C-976F-8EAC2B608ADB}">
              <a16:predDERef xmlns:a16="http://schemas.microsoft.com/office/drawing/2014/main" pred="{00000000-0008-0000-0000-000004000000}"/>
            </a:ext>
          </a:extLst>
        </xdr:cNvPr>
        <xdr:cNvSpPr txBox="1"/>
      </xdr:nvSpPr>
      <xdr:spPr>
        <a:xfrm>
          <a:off x="0" y="0"/>
          <a:ext cx="9261475" cy="682625"/>
        </a:xfrm>
        <a:prstGeom prst="rect">
          <a:avLst/>
        </a:prstGeom>
        <a:solidFill>
          <a:srgbClr val="FFFF00"/>
        </a:solidFill>
        <a:ln w="9525" cmpd="sng">
          <a:solidFill>
            <a:schemeClr val="lt1">
              <a:shade val="50000"/>
            </a:schemeClr>
          </a:solidFill>
        </a:ln>
      </xdr:spPr>
      <xdr:txBody>
        <a:bodyPr vertOverflow="clip" horzOverflow="clip" wrap="square" lIns="91440" tIns="45720" rIns="91440" bIns="45720" rtlCol="0" anchor="ctr">
          <a:noAutofit/>
        </a:bodyPr>
        <a:lstStyle/>
        <a:p>
          <a:pPr marL="0" indent="0" algn="ctr"/>
          <a:r>
            <a:rPr lang="en-US" sz="2800" b="1">
              <a:solidFill>
                <a:srgbClr val="FF0000"/>
              </a:solidFill>
              <a:latin typeface="Arial Black" panose="020B0A04020102020204" pitchFamily="34" charset="0"/>
            </a:rPr>
            <a:t>Backup</a:t>
          </a:r>
        </a:p>
        <a:p>
          <a:pPr marL="0" indent="0" algn="ctr"/>
          <a:r>
            <a:rPr lang="en-US" sz="2800" b="1">
              <a:solidFill>
                <a:srgbClr val="FF0000"/>
              </a:solidFill>
              <a:latin typeface="Arial Black" panose="020B0A04020102020204" pitchFamily="34" charset="0"/>
            </a:rPr>
            <a:t>Ne pas utiliser</a:t>
          </a:r>
        </a:p>
      </xdr:txBody>
    </xdr:sp>
    <xdr:clientData/>
  </xdr:twoCellAnchor>
</xdr:wsDr>
</file>

<file path=xl/persons/person.xml><?xml version="1.0" encoding="utf-8"?>
<personList xmlns="http://schemas.microsoft.com/office/spreadsheetml/2018/threadedcomments" xmlns:x="http://schemas.openxmlformats.org/spreadsheetml/2006/main">
  <person displayName="Anne-Marie Brunet (CIUSSS EMTL)" id="{D617D541-A7BC-475F-B4C5-013D9404EF36}" userId="ambrunet.iusmm@ssss.gouv.qc.ca" providerId="PeoplePicker"/>
  <person displayName="Stéphane Gagnon RSI (CIUSSS EMTL)" id="{E916763A-A214-42AA-A712-0D06EF671759}" userId="stephane_rsi.gagnon.cemtl@ssss.gouv.qc.ca" providerId="PeoplePicker"/>
  <person displayName="Pascal Robichaud (CIUSSS EMTL DRT)" id="{B6DA859C-19DC-4CFC-9748-D434E4E020C2}" userId="S::probichaud.iusmm@ssss.gouv.qc.ca::1c6b1323-a29b-4ccf-abb8-f503884cd320" providerId="AD"/>
  <person displayName="Pascal Robichaud (CIUSSS EMTL DRT)" id="{0BD03ECD-C4E4-480E-80C1-B0ECBCFEB7A8}" userId="S::pascal.robichaud.cemtl@ssss.gouv.qc.ca::1c6b1323-a29b-4ccf-abb8-f503884cd320" providerId="AD"/>
  <person displayName="Sabrina Primiano (CIUSSS EMTL)" id="{D977C803-AC70-4AB1-8D0E-BFF236103FCE}" userId="S::sabrina.primiano.cemtl@ssss.gouv.qc.ca::8c94ec3d-4aaf-420d-b9ea-a508e632c4b0"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87" dT="2023-08-14T14:46:15.91" personId="{D977C803-AC70-4AB1-8D0E-BFF236103FCE}" id="{FE050544-ECB9-4DFB-B7D0-D04BF11E39E4}">
    <text xml:space="preserve">procédure organisationnelle qui vise à enquêter, répondre et assurer le suivi des allégations de violation des droits d'un usager en collaboration avec les usagers.
ET 
Les équipes s'assurent que les incidents liés à la sécurité des usagers survenus lors d'un soin ou des services de télésanté sont signalés, analysés et gérés conformément aux politiques et aux procédures de l'établissement.
</text>
  </threadedComment>
  <threadedComment ref="B142" dT="2023-08-14T14:59:02.09" personId="{D977C803-AC70-4AB1-8D0E-BFF236103FCE}" id="{5B60C590-9909-4E78-9D53-D40DBDEDE1EC}">
    <text>déployer ? le rôle de l'équipe télésanté est de rendre disponible, accompagner, soutenir</text>
  </threadedComment>
</ThreadedComments>
</file>

<file path=xl/threadedComments/threadedComment3.xml><?xml version="1.0" encoding="utf-8"?>
<ThreadedComments xmlns="http://schemas.microsoft.com/office/spreadsheetml/2018/threadedcomments" xmlns:x="http://schemas.openxmlformats.org/spreadsheetml/2006/main">
  <threadedComment ref="B15" dT="2022-07-08T12:54:48.05" personId="{0BD03ECD-C4E4-480E-80C1-B0ECBCFEB7A8}" id="{09261B2D-93D1-462B-BC8A-2766FFF14FEC}">
    <text>@Anne-Marie Brunet (CIUSSS EMTL) 
Pourquoi les cellule en vert ?</text>
    <mentions>
      <mention mentionpersonId="{D617D541-A7BC-475F-B4C5-013D9404EF36}" mentionId="{FE644A08-096F-4487-BE49-15A4685BEF6C}" startIndex="0" length="32"/>
    </mentions>
  </threadedComment>
  <threadedComment ref="B15" dT="2022-07-08T13:18:31.07" personId="{0BD03ECD-C4E4-480E-80C1-B0ECBCFEB7A8}" id="{3809AA47-4574-4E6E-9E43-BD985ACABDE1}" parentId="{09261B2D-93D1-462B-BC8A-2766FFF14FEC}">
    <text xml:space="preserve">@Anne-Marie Brunet (CIUSSS EMTL) Je viens de voir la règle sur le mot Approbation qio met la cellule en vert. Est-ce que l'on peut utiliser une autre couleur. Parce que vert, pour moi, c'est tout est fini. </text>
    <mentions>
      <mention mentionpersonId="{D617D541-A7BC-475F-B4C5-013D9404EF36}" mentionId="{4D6177C5-0C71-4C82-8936-1E29FDDCDFB5}" startIndex="0" length="32"/>
    </mentions>
  </threadedComment>
  <threadedComment ref="G27" dT="2022-07-08T14:31:07.54" personId="{0BD03ECD-C4E4-480E-80C1-B0ECBCFEB7A8}" id="{794F0BF8-FB72-49B5-B2B4-5E485DEE5045}">
    <text>@Anne-Marie Brunet (CIUSSS EMTL) Mettre les dates Complété. Merci</text>
    <mentions>
      <mention mentionpersonId="{D617D541-A7BC-475F-B4C5-013D9404EF36}" mentionId="{C6037E64-6980-4902-9939-ED712482B74E}" startIndex="0" length="32"/>
    </mentions>
  </threadedComment>
  <threadedComment ref="B107" dT="2022-04-22T17:51:54.36" personId="{0BD03ECD-C4E4-480E-80C1-B0ECBCFEB7A8}" id="{66404FC5-5162-4FD5-AE7E-0C42CF8980AA}">
    <text xml:space="preserve">@Stéphane Gagnon RSI (CIUSSS EMTL) Est-ce que tu pourrais mettre la section 4.3.1 à jour : Ajouter les autres documents à réviser, changer les dates de fin et le pourcentage d'avancement. </text>
    <mentions>
      <mention mentionpersonId="{E916763A-A214-42AA-A712-0D06EF671759}" mentionId="{3D70F395-4400-41D8-84FB-C45B917EB547}" startIndex="0" length="34"/>
    </mentions>
  </threadedComment>
  <threadedComment ref="B107" dT="2022-05-20T12:58:19.15" personId="{0BD03ECD-C4E4-480E-80C1-B0ECBCFEB7A8}" id="{B4C0A05E-8DE1-4039-B590-AB50232D899E}" parentId="{66404FC5-5162-4FD5-AE7E-0C42CF8980AA}">
    <text xml:space="preserve">@Stéphane Gagnon RSI (CIUSSS EMTL) st-ce que tu pourrais mettre la section 4.3.1 à jour : Ajouter les autres documents à réviser, changer les dates de fin et le pourcentage d'avancement. 
Merci
cc @Anne-Marie Brunet (CIUSSS EMTL) </text>
    <mentions>
      <mention mentionpersonId="{E916763A-A214-42AA-A712-0D06EF671759}" mentionId="{3F530FBA-671B-430B-A5D9-299DE501780C}" startIndex="0" length="34"/>
      <mention mentionpersonId="{D617D541-A7BC-475F-B4C5-013D9404EF36}" mentionId="{C50AE183-93B3-4D50-ACA3-A84DB6E0F631}" startIndex="199" length="32"/>
    </mentions>
  </threadedComment>
  <threadedComment ref="B107" dT="2022-05-31T14:26:32.82" personId="{0BD03ECD-C4E4-480E-80C1-B0ECBCFEB7A8}" id="{747DE5D0-CA4E-4567-BC9F-3C5AAC94BCE8}" parentId="{66404FC5-5162-4FD5-AE7E-0C42CF8980AA}">
    <text xml:space="preserve">@Stéphane Gagnon RSI (CIUSSS EMTL) Est-ce que tu pourrais mettre à jour la section 4.3.1.
cc: @Anne-Marie Brunet (CIUSSS EMTL) </text>
    <mentions>
      <mention mentionpersonId="{E916763A-A214-42AA-A712-0D06EF671759}" mentionId="{452EA5DF-8EC9-4919-BE22-43964A14EFED}" startIndex="0" length="34"/>
      <mention mentionpersonId="{D617D541-A7BC-475F-B4C5-013D9404EF36}" mentionId="{5D280584-CD4E-479C-B0FB-AA2449673316}" startIndex="95" length="32"/>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E109" dT="2021-07-05T18:57:35.87" personId="{B6DA859C-19DC-4CFC-9748-D434E4E020C2}" id="{5CB933B3-555F-48BF-B850-6DACAEE63CBF}">
    <text>Demander à Maude ce qui était prévu par Traceur.</text>
  </threadedComment>
  <threadedComment ref="B121" dT="2021-07-22T14:08:38.49" personId="{B6DA859C-19DC-4CFC-9748-D434E4E020C2}" id="{F626B319-1BA0-42AE-B383-438A612E28BC}">
    <text>Norme Critère 4.1
Les renseignements fournis aux représentants de l’usager à propos des services de télésanté portent au minimum sur les éléments suivants : 
•	Portée des services de l’organisme
•	Coûts pour les usagers, le cas échéant
•	Comment accéder aux services
•	Qui a accès aux renseignements de l’usager
•	Qui surveille les renseignements de l’usager
•	Comment sont utilisés les renseignements de l’usager
•	Quelles mesures sont en place pour protéger les renseignements de l’usager
•	Qui peut modifier le processus de collecte de données
•	Qui a la propriété des renseignements de l’usager
•	Points de contact précisés dans le plan de soins
•	Efficacité et résultats du service
•	Autres services disponibles pour répondre aux besoins de l’usager
•	Prise en compte de la façon dont les données pourraient être utilisées dans l’avenir
•	Organismes partenaires impliqués dans le service de télésanté
•	Comment les rendez-vous liés au service de télésanté sont organisés et à quoi s’attendre 
Pour les usagers qui ont de la difficulté à comprendre, les renseignements sur le service de télésanté sont fournis par l’entremise d’un défenseur ou d’un groupe de défense désigné. La défense des intérêts consiste à parler au nom de quelqu’un d’autre. Le défenseur désigné travaille alors en collaboration avec l’usager pour l’aider à atteindre un bon niveau de compréhension. Les représentants de l’usager et les organismes partenaires participent au processus visant à déterminer quels renseignements sont nécessaires ou voulus et à évaluer si les renseignements fournis répondent aux besoins de l’usager.</text>
  </threadedComment>
  <threadedComment ref="B122" dT="2021-07-22T14:13:06.14" personId="{B6DA859C-19DC-4CFC-9748-D434E4E020C2}" id="{3CE3F5C4-0D9C-4610-819D-8D464FA204E1}">
    <text>Norme Critère 4.2
L’usager est informé des différentes options liées à la prestation de soins.
Les options alternatives aux services de télésanté pourraient comprendre la visite en personne d’un clinicien. Les usagers devraient s’attendre à recevoir la même qualité de soins, peu importe le type de rendez-vous.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f:/r/teams/CEMTL-DSI-Tlsant-covid-19-TM/Shared%20Documents/General/Projets/!Contrat_Entente%20inter%20%C3%A9tablissement?csf=1&amp;web=1&amp;e=bwfrnE" TargetMode="External"/><Relationship Id="rId13" Type="http://schemas.openxmlformats.org/officeDocument/2006/relationships/hyperlink" Target="../../../../../../:x:/r/teams/CEMTL-DSI-Tlsant-covid-19-TM/Shared%20Documents/General/Technologie/%C3%89quipements%20informatiques/Pr%C3%AAt%20d%27%C3%A9quipement/Registre_des_prets_equipement.xlsx?d=w68587d44009342e294e97f60040165c4&amp;csf=1&amp;web=1&amp;e=eBFeD3" TargetMode="External"/><Relationship Id="rId18" Type="http://schemas.openxmlformats.org/officeDocument/2006/relationships/hyperlink" Target="../../../../../../:f:/t/CEMTL-DSI-Tlsant-covid-19-TM/EgLv6uf8cOtBqXvZeI_9gkIBYwaJc0uEokQPpZ-VyGrh3g?e=4TWBDU" TargetMode="External"/><Relationship Id="rId26" Type="http://schemas.openxmlformats.org/officeDocument/2006/relationships/hyperlink" Target="../../../../../../:f:/t/CEMTL-DSI-Tlsant-covid-19-TM/Ep6oms7YbzZIkKq7XyE5AAkBI5rnXk_eAjMwGNAD7zq46g?e=2EGsXx" TargetMode="External"/><Relationship Id="rId3" Type="http://schemas.openxmlformats.org/officeDocument/2006/relationships/hyperlink" Target="../../../../../../:w:/r/teams/CEMTL-DSI-Tlsant-covid-19-TM/Shared%20Documents/General/Communication/Notes%20de%20service/2022-23/2022-10-04_NDS_utilisation_questionnaire_satisfaction_usager_intervenants.docx?d=w6ab029735d7d43bdabc4e655e1e80faa&amp;csf=1&amp;web=1&amp;e=ry4sab" TargetMode="External"/><Relationship Id="rId21" Type="http://schemas.openxmlformats.org/officeDocument/2006/relationships/hyperlink" Target="../../../../../../:f:/t/CEMTL-DSI-Tlsant-covid-19-TM/EixLjkdacQtPg4CbD9tyjAMBwSeQTCMG8AARqJjUsZferw?e=lyTpBY" TargetMode="External"/><Relationship Id="rId7" Type="http://schemas.openxmlformats.org/officeDocument/2006/relationships/hyperlink" Target="../../../../../../:f:/r/teams/CEMTL-DSI-Tlsant-covid-19-TM/Shared%20Documents/General/Gouvernance/%C3%89valuation%20%20annuelle%20-%20structure%20de%20gouvernance%20-%20processus%20de%20gouverne%20des%20demandes/Questionnaires%20aux%20services%20et%20aux%20membres%20des%20comit%C3%A9s%20pour%20%C3%A9valuer%20l%27accompagnement%20et%20la%20gouvernance?csf=1&amp;web=1&amp;e=4X2xff" TargetMode="External"/><Relationship Id="rId12" Type="http://schemas.openxmlformats.org/officeDocument/2006/relationships/hyperlink" Target="../../../../../../:f:/r/teams/CEMTL-DSI-Tlsant-covid-19-TM/Shared%20Documents/General/Projets/!Tourn%C3%A9e%20des%20services%20d%C3%A9j%C3%A0%20implant%C3%A9s%202020-2022?csf=1&amp;web=1&amp;e=b38fvd" TargetMode="External"/><Relationship Id="rId17" Type="http://schemas.openxmlformats.org/officeDocument/2006/relationships/hyperlink" Target="../../../../../../:w:/t/CEMTL-DSI-Tlsant-covid-19-TM/EeWqYZCIMNhKrp2p1sQcKPgBhegIa6yTK9SNW3NfzL3Rmw?e=54Iwtw" TargetMode="External"/><Relationship Id="rId25" Type="http://schemas.openxmlformats.org/officeDocument/2006/relationships/hyperlink" Target="../../../../../../:w:/t/CEMTL-DSI-Tlsant-covid-19-TM/Ee-iknzkN-9HsYheWKbKAy4BdnBUhu18gGMifZGRmHgZ6g?e=Cc2ImP" TargetMode="External"/><Relationship Id="rId2" Type="http://schemas.openxmlformats.org/officeDocument/2006/relationships/hyperlink" Target="http://intranet.cemtl.rtss.qc.ca/index.php?id=3660" TargetMode="External"/><Relationship Id="rId16" Type="http://schemas.openxmlformats.org/officeDocument/2006/relationships/hyperlink" Target="../../../../../../:f:/r/teams/CEMTL-DSI-Tlsant-covid-19-TM/Shared%20Documents/General/Gouvernance/Tableau%20de%20bord%20et%20indicateurs/Statistiques%20%20eclinibase%20iCLSC%20RV%20de%20type%20t%C3%A9l%C3%A9sant%C3%A9%20avec%20usager%20synchrone?csf=1&amp;web=1&amp;e=tID7pH" TargetMode="External"/><Relationship Id="rId20" Type="http://schemas.openxmlformats.org/officeDocument/2006/relationships/hyperlink" Target="../../../../../../:x:/t/CEMTL-DSI-Tlsant-covid-19-TM/ERicE5mYzuBDhUJZQtCpuZsBe6xXssYhdCIF_aB0kFO8kg?e=IOrivw" TargetMode="External"/><Relationship Id="rId29" Type="http://schemas.openxmlformats.org/officeDocument/2006/relationships/drawing" Target="../drawings/drawing1.xml"/><Relationship Id="rId1" Type="http://schemas.openxmlformats.org/officeDocument/2006/relationships/hyperlink" Target="../../../../../../:w:/r/teams/CEMTL-DSI-Tlsant-covid-19-TM/Shared%20Documents/General/Gouvernance/Tableau%20de%20bord%20et%20indicateurs/Indicateurs_Tableau_de_bord_PROPOSITION.docx?d=w49c7c8d2c7c143b086042f4be62723ce&amp;csf=1&amp;web=1&amp;e=1agfx7" TargetMode="External"/><Relationship Id="rId6" Type="http://schemas.openxmlformats.org/officeDocument/2006/relationships/hyperlink" Target="../../../../../../:f:/r/teams/CEMTL-DSI-Tlsant-covid-19-TM/Shared%20Documents/General/Gouvernance/%C3%89valuation%20%20annuelle%20-%20structure%20de%20gouvernance%20-%20processus%20de%20gouverne%20des%20demandes?csf=1&amp;web=1&amp;e=QXho8o" TargetMode="External"/><Relationship Id="rId11" Type="http://schemas.openxmlformats.org/officeDocument/2006/relationships/hyperlink" Target="../../../../../../:w:/r/teams/CEMTL-DSI-Tlsant-covid-19-TM/Shared%20Documents/General/Gouvernance/Bilan_annuel/2022-2023/T%C3%A9l%C3%A9sant%C3%A9_Bilan_annuel_2022-2023_V1.docx?d=w902f4b80bfe94c52968818ca77cd4d58&amp;csf=1&amp;web=1&amp;e=YmzXHP" TargetMode="External"/><Relationship Id="rId24" Type="http://schemas.openxmlformats.org/officeDocument/2006/relationships/hyperlink" Target="../../../../../../:w:/t/CEMTL-DSI-Tlsant-covid-19-TM/EctCBYP0qYlOt5o4wOaDi6QBznYc7RJdcPA6PuHGtT_44w?e=irPQnZ" TargetMode="External"/><Relationship Id="rId32" Type="http://schemas.microsoft.com/office/2017/10/relationships/threadedComment" Target="../threadedComments/threadedComment1.xml"/><Relationship Id="rId5" Type="http://schemas.openxmlformats.org/officeDocument/2006/relationships/hyperlink" Target="../../../../../../:x:/r/teams/CEMTL-DSI-Tlsant-covid-19-TM/Shared%20Documents/General/Gouvernance/Tableau%20de%20bord%20et%20indicateurs/Indicateurs_BD.xlsx?d=w5d80b986fdc9487da67e1de8dae708ef&amp;csf=1&amp;web=1&amp;e=qHnUnn" TargetMode="External"/><Relationship Id="rId15" Type="http://schemas.openxmlformats.org/officeDocument/2006/relationships/hyperlink" Target="../../../../../../:x:/r/teams/CEMTL-DSI-Tlsant-covid-19-TM/_layouts/15/Doc.aspx?sourcedoc=%7B40256361-6A0F-452D-9168-6FFE8112B8F9%7D&amp;file=Calendrier_Tourn%C3%A9e%20des%20services%20t%C3%A9l%C3%A9sant%C3%A9_2023-03-10.xlsx&amp;action=default&amp;mobileredirect=true&amp;cid=e78e6fde-8d93-469b-adbd-593c5f4a4bf7" TargetMode="External"/><Relationship Id="rId23" Type="http://schemas.openxmlformats.org/officeDocument/2006/relationships/hyperlink" Target="../../../../../../:w:/t/CEMTL-DSI-Tlsant-covid-19-TM/EUStbv3lApFGslHal5NASLgBvUogJzxlMcF21vvd3PdsqQ?e=GYOnLk" TargetMode="External"/><Relationship Id="rId28" Type="http://schemas.openxmlformats.org/officeDocument/2006/relationships/printerSettings" Target="../printerSettings/printerSettings1.bin"/><Relationship Id="rId10" Type="http://schemas.openxmlformats.org/officeDocument/2006/relationships/hyperlink" Target="../../../../../../:f:/r/teams/CEMTL-DSI-Tlsant-covid-19-TM/Shared%20Documents/General/Gouvernance/Communaut%C3%A9%20de%20pratique?csf=1&amp;web=1&amp;e=5eL7uW" TargetMode="External"/><Relationship Id="rId19" Type="http://schemas.openxmlformats.org/officeDocument/2006/relationships/hyperlink" Target="../../../../../../:f:/t/CEMTL-DSI-Tlsant-covid-19-TM/Eg-NkCsSHKhPlpK_uleYD_0Bhm8h3QuJXWill0W39BQVfw?e=cdVxrI" TargetMode="External"/><Relationship Id="rId31" Type="http://schemas.openxmlformats.org/officeDocument/2006/relationships/comments" Target="../comments1.xml"/><Relationship Id="rId4" Type="http://schemas.openxmlformats.org/officeDocument/2006/relationships/hyperlink" Target="../../../../../../:x:/r/teams/CEMTL-DSI-Tlsant-covid-19-TM/Shared%20Documents/General/Gouvernance/Crit%C3%A8res%20de%20priorisation/Crit%C3%A8res%20de%20priorisation.xlsx?d=wac2914be4bf24ff69eba48d1136d3b93&amp;csf=1&amp;web=1&amp;e=32UhUd" TargetMode="External"/><Relationship Id="rId9" Type="http://schemas.openxmlformats.org/officeDocument/2006/relationships/hyperlink" Target="http://intranet.cemtl.rtss.qc.ca/index.php?id=2468" TargetMode="External"/><Relationship Id="rId14" Type="http://schemas.openxmlformats.org/officeDocument/2006/relationships/hyperlink" Target="../../MSSS/Lexique%20des%20termes%20en%20t%C3%A9l%C3%A9sant%C3%A9%20D%C3%A9finitions%20Activit%C3%A9s/Lexique_termes_t%C3%A9l%C3%A9sant%C3%A9_D%C3%A9finitions_Activit%C3%A9s.docx?web=1" TargetMode="External"/><Relationship Id="rId22" Type="http://schemas.openxmlformats.org/officeDocument/2006/relationships/hyperlink" Target="../../../../../../:f:/t/CEMTL-DSI-Tlsant-covid-19-TM/EgLv6uf8cOtBqXvZeI_9gkIB-zvaZHJ7CnvbZZebEx0TXw?e=wKw3Rf" TargetMode="External"/><Relationship Id="rId27" Type="http://schemas.openxmlformats.org/officeDocument/2006/relationships/hyperlink" Target="https://app.smartsheet.com/sheets/XX8q89Jc2MVcpPX8Mp49cXmvJCfch38jGwpv4rH1?view=grid" TargetMode="External"/><Relationship Id="rId3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Fiches%20Agr%C3%A9ment%20Canada%20%28DQ%C3%89P%C3%89%29&amp;viewid=5154dca5%2D5f8b%2D4688%2D8670%2Ddb0956e18068" TargetMode="External"/><Relationship Id="rId13" Type="http://schemas.openxmlformats.org/officeDocument/2006/relationships/hyperlink" Target="http://https/msss365.sharepoint.com/:w:/r/teams/CEMTL-DSI-Tlsant-covid-19-TM/Shared%20Documents/General/Gouvernance/Plans%20d%27actions/Preuves/1%20Gouvernance/Indicateurs.docx?d=we089c4f40bc24097a5dcc5e670956394&amp;csf=1&amp;web=1&amp;e=PjXYIM" TargetMode="External"/><Relationship Id="rId18" Type="http://schemas.openxmlformats.org/officeDocument/2006/relationships/vmlDrawing" Target="../drawings/vmlDrawing2.vml"/><Relationship Id="rId3" Type="http://schemas.openxmlformats.org/officeDocument/2006/relationships/hyperlink" Target="../../../../../../:f:/t/CEMTL-DSI-Tlsant-covid-19-TM/Ej9kBdoyBOBIrUUQYxycXVMBDxNj-TPivUV8r0IM2bIXIg?e=W1mMTi" TargetMode="External"/><Relationship Id="rId21" Type="http://schemas.microsoft.com/office/2019/04/relationships/documenttask" Target="../documenttasks/documenttask2.xml"/><Relationship Id="rId7"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Traceur&amp;viewid=5154dca5%2D5f8b%2D4688%2D8670%2Ddb0956e18068" TargetMode="External"/><Relationship Id="rId12" Type="http://schemas.openxmlformats.org/officeDocument/2006/relationships/hyperlink" Target="../../../../../../:w:/r/teams/CEMTL-DSI-Tlsant-covid-19-TM/Shared%20Documents/General/Gouvernance/Plans%20d%27actions/Preuves/7%20Plan%20de%20communication/7.1%20Plan%20de%20communication/Telesante_Plan_de_communication_VR_2022-03-03.docx?d=wc1ebc4de4a3d4113a751a53a6c6c7a5f&amp;csf=1&amp;web=1&amp;e=880vxH" TargetMode="External"/><Relationship Id="rId17" Type="http://schemas.openxmlformats.org/officeDocument/2006/relationships/drawing" Target="../drawings/drawing2.xml"/><Relationship Id="rId2" Type="http://schemas.openxmlformats.org/officeDocument/2006/relationships/hyperlink" Target="../../../../../../:f:/t/CEMTL-DSI-Tlsant-covid-19-TM/Ej9kBdoyBOBIrUUQYxycXVMBDxNj-TPivUV8r0IM2bIXIg?e=W1mMTi" TargetMode="External"/><Relationship Id="rId16" Type="http://schemas.openxmlformats.org/officeDocument/2006/relationships/printerSettings" Target="../printerSettings/printerSettings2.bin"/><Relationship Id="rId20" Type="http://schemas.microsoft.com/office/2017/10/relationships/threadedComment" Target="../threadedComments/threadedComment3.xml"/><Relationship Id="rId1" Type="http://schemas.openxmlformats.org/officeDocument/2006/relationships/hyperlink" Target="../../../../../../:f:/t/CEMTL-DSI-Tlsant-covid-19-TM/Eoy2LyH4C21AkA6GzGH4ix4BQWK4YRR2v7jpRZHv73iQyA?e=53Nb8w" TargetMode="External"/><Relationship Id="rId6"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Communaut%C3%A9%20de%20pratique%20T%C3%A9l%C3%A9sant%C3%A9&amp;viewid=5154dca5%2D5f8b%2D4688%2D8670%2Ddb0956e18068" TargetMode="External"/><Relationship Id="rId11" Type="http://schemas.openxmlformats.org/officeDocument/2006/relationships/hyperlink" Target="../../../../../../:w:/r/teams/CEMTL-DSI-Tlsant-covid-19-TM/Shared%20Documents/General/Gouvernance/Plans%20d%27actions/Preuves/7%20Plan%20de%20communication/7.1%20Plan%20de%20communication/Telesante_Plan_de_communication_Echeancier_VR_2022-03-03.docx?d=w8ca00ed0b8034132a7d113a8e36b7e3c&amp;csf=1&amp;web=1&amp;e=siczbq" TargetMode="External"/><Relationship Id="rId5"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Programme%20d%27am%C3%A9lioration%20continue%2FAudits&amp;viewid=5154dca5%2D5f8b%2D4688%2D8670%2Ddb0956e18068" TargetMode="External"/><Relationship Id="rId15" Type="http://schemas.openxmlformats.org/officeDocument/2006/relationships/hyperlink" Target="../../../../../../:w:/r/teams/CEMTL-Tlsantsondages/Shared%20Documents/General/Proc%C3%A9dures%20et%20M%C3%A9tho/Sondage%20T%C3%A9l%C3%A9sant%C3%A9%20Contexte%20et%20m%C3%A9tho%202022-02-08.docx?d=wdd50fbdba7bd46bc9373f9061dd158e8&amp;csf=1&amp;web=1&amp;e=MCShEP" TargetMode="External"/><Relationship Id="rId10" Type="http://schemas.openxmlformats.org/officeDocument/2006/relationships/hyperlink" Target="../../../../../../:x:/r/teams/CEMTL-DSI-Tlsant-covid-19-TM/Shared%20Documents/General/Agr%C3%A9ment%20Canada/Norme/2022-01-30.xlsx?d=w593e3eac182b488f9410b8934319da60&amp;csf=1&amp;web=1&amp;e=oQbDuu" TargetMode="External"/><Relationship Id="rId19" Type="http://schemas.openxmlformats.org/officeDocument/2006/relationships/comments" Target="../comments2.xml"/><Relationship Id="rId4" Type="http://schemas.openxmlformats.org/officeDocument/2006/relationships/hyperlink" Target="../../../../../../:f:/t/CEMTL-DSI-Tlsant-covid-19-TM/Ej9kBdoyBOBIrUUQYxycXVMBDxNj-TPivUV8r0IM2bIXIg?e=W1mMTi" TargetMode="External"/><Relationship Id="rId9" Type="http://schemas.openxmlformats.org/officeDocument/2006/relationships/hyperlink" Target="../../../../../../:b:/t/CEMTL-DSI-Tlsant-covid-19-TM/EWQfLBIRqKtGuIqAnFDQNAoBtSWq5Cx23mEp3Uqffta19Q?e=tLPMjd" TargetMode="External"/><Relationship Id="rId14" Type="http://schemas.openxmlformats.org/officeDocument/2006/relationships/hyperlink" Target="../../../Forms/AllItems.aspx?csf=1&amp;web=1&amp;e=hkbaSs&amp;cid=002ecb38%2Da308%2D429d%2D8d67%2D61905eda2972&amp;FolderCTID=0x012000E07D3CDCF780A74FA9F9C4FBAB1C9918&amp;id=%2Fteams%2FCEMTL%2DDSI%2DTlsant%2Dcovid%2D19%2DTM%2FShared%20Documents%2FGeneral%2FAgr%C3%A9ment%20Canada%2FProgramme%20d%27am%C3%A9lioration%20continue%2FAudits%2FVersions%20finales&amp;viewid=5154dca5%2D5f8b%2D4688%2D8670%2Ddb0956e1806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Fiches%20Agr%C3%A9ment%20Canada%20%28DQ%C3%89P%C3%89%29&amp;viewid=5154dca5%2D5f8b%2D4688%2D8670%2Ddb0956e18068" TargetMode="External"/><Relationship Id="rId13" Type="http://schemas.openxmlformats.org/officeDocument/2006/relationships/hyperlink" Target="http://https/msss365.sharepoint.com/:w:/r/teams/CEMTL-DSI-Tlsant-covid-19-TM/Shared%20Documents/General/Gouvernance/Plans%20d%27actions/Preuves/1%20Gouvernance/Indicateurs.docx?d=we089c4f40bc24097a5dcc5e670956394&amp;csf=1&amp;web=1&amp;e=PjXYIM" TargetMode="External"/><Relationship Id="rId18" Type="http://schemas.openxmlformats.org/officeDocument/2006/relationships/vmlDrawing" Target="../drawings/vmlDrawing3.vml"/><Relationship Id="rId3" Type="http://schemas.openxmlformats.org/officeDocument/2006/relationships/hyperlink" Target="../../../../../../:f:/t/CEMTL-DSI-Tlsant-covid-19-TM/Ej9kBdoyBOBIrUUQYxycXVMBDxNj-TPivUV8r0IM2bIXIg?e=W1mMTi" TargetMode="External"/><Relationship Id="rId7"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Traceur&amp;viewid=5154dca5%2D5f8b%2D4688%2D8670%2Ddb0956e18068" TargetMode="External"/><Relationship Id="rId12" Type="http://schemas.openxmlformats.org/officeDocument/2006/relationships/hyperlink" Target="../../../../../../:w:/r/teams/CEMTL-DSI-Tlsant-covid-19-TM/Shared%20Documents/General/Gouvernance/Plans%20d%27actions/Preuves/7%20Plan%20de%20communication/7.1%20Plan%20de%20communication/Telesante_Plan_de_communication_VR_2022-03-03.docx?d=wc1ebc4de4a3d4113a751a53a6c6c7a5f&amp;csf=1&amp;web=1&amp;e=880vxH" TargetMode="External"/><Relationship Id="rId17" Type="http://schemas.openxmlformats.org/officeDocument/2006/relationships/drawing" Target="../drawings/drawing3.xml"/><Relationship Id="rId2" Type="http://schemas.openxmlformats.org/officeDocument/2006/relationships/hyperlink" Target="../../../../../../:f:/t/CEMTL-DSI-Tlsant-covid-19-TM/Ej9kBdoyBOBIrUUQYxycXVMBDxNj-TPivUV8r0IM2bIXIg?e=W1mMTi" TargetMode="External"/><Relationship Id="rId16" Type="http://schemas.openxmlformats.org/officeDocument/2006/relationships/printerSettings" Target="../printerSettings/printerSettings3.bin"/><Relationship Id="rId1" Type="http://schemas.openxmlformats.org/officeDocument/2006/relationships/hyperlink" Target="../../../../../../:f:/t/CEMTL-DSI-Tlsant-covid-19-TM/Eoy2LyH4C21AkA6GzGH4ix4BQWK4YRR2v7jpRZHv73iQyA?e=53Nb8w" TargetMode="External"/><Relationship Id="rId6"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Communaut%C3%A9%20de%20pratique%20T%C3%A9l%C3%A9sant%C3%A9&amp;viewid=5154dca5%2D5f8b%2D4688%2D8670%2Ddb0956e18068" TargetMode="External"/><Relationship Id="rId11" Type="http://schemas.openxmlformats.org/officeDocument/2006/relationships/hyperlink" Target="../../../../../../:w:/r/teams/CEMTL-DSI-Tlsant-covid-19-TM/Shared%20Documents/General/Gouvernance/Plans%20d%27actions/Preuves/7%20Plan%20de%20communication/7.1%20Plan%20de%20communication/Telesante_Plan_de_communication_Echeancier_VR_2022-03-03.docx?d=w8ca00ed0b8034132a7d113a8e36b7e3c&amp;csf=1&amp;web=1&amp;e=siczbq" TargetMode="External"/><Relationship Id="rId5"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Programme%20d%27am%C3%A9lioration%20continue%2FAudits&amp;viewid=5154dca5%2D5f8b%2D4688%2D8670%2Ddb0956e18068" TargetMode="External"/><Relationship Id="rId15" Type="http://schemas.openxmlformats.org/officeDocument/2006/relationships/hyperlink" Target="../../../../../../:w:/r/teams/CEMTL-Tlsantsondages/Shared%20Documents/General/Proc%C3%A9dures%20et%20M%C3%A9tho/Sondage%20T%C3%A9l%C3%A9sant%C3%A9%20Contexte%20et%20m%C3%A9tho%202022-02-08.docx?d=wdd50fbdba7bd46bc9373f9061dd158e8&amp;csf=1&amp;web=1&amp;e=MCShEP" TargetMode="External"/><Relationship Id="rId10" Type="http://schemas.openxmlformats.org/officeDocument/2006/relationships/hyperlink" Target="../../../../../../:x:/r/teams/CEMTL-DSI-Tlsant-covid-19-TM/Shared%20Documents/General/Agr%C3%A9ment%20Canada/Norme/2022-01-30.xlsx?d=w593e3eac182b488f9410b8934319da60&amp;csf=1&amp;web=1&amp;e=oQbDuu" TargetMode="External"/><Relationship Id="rId19" Type="http://schemas.openxmlformats.org/officeDocument/2006/relationships/comments" Target="../comments3.xml"/><Relationship Id="rId4" Type="http://schemas.openxmlformats.org/officeDocument/2006/relationships/hyperlink" Target="../../../../../../:f:/t/CEMTL-DSI-Tlsant-covid-19-TM/Ej9kBdoyBOBIrUUQYxycXVMBDxNj-TPivUV8r0IM2bIXIg?e=W1mMTi" TargetMode="External"/><Relationship Id="rId9" Type="http://schemas.openxmlformats.org/officeDocument/2006/relationships/hyperlink" Target="../../../../../../:b:/t/CEMTL-DSI-Tlsant-covid-19-TM/EWQfLBIRqKtGuIqAnFDQNAoBtSWq5Cx23mEp3Uqffta19Q?e=tLPMjd" TargetMode="External"/><Relationship Id="rId14" Type="http://schemas.openxmlformats.org/officeDocument/2006/relationships/hyperlink" Target="../../../Forms/AllItems.aspx?csf=1&amp;web=1&amp;e=hkbaSs&amp;cid=002ecb38%2Da308%2D429d%2D8d67%2D61905eda2972&amp;FolderCTID=0x012000E07D3CDCF780A74FA9F9C4FBAB1C9918&amp;id=%2Fteams%2FCEMTL%2DDSI%2DTlsant%2Dcovid%2D19%2DTM%2FShared%20Documents%2FGeneral%2FAgr%C3%A9ment%20Canada%2FProgramme%20d%27am%C3%A9lioration%20continue%2FAudits%2FVersions%20finales&amp;viewid=5154dca5%2D5f8b%2D4688%2D8670%2Ddb0956e1806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Traceur&amp;viewid=5154dca5%2D5f8b%2D4688%2D8670%2Ddb0956e18068" TargetMode="External"/><Relationship Id="rId13" Type="http://schemas.openxmlformats.org/officeDocument/2006/relationships/hyperlink" Target="../../../../../../:w:/r/teams/CEMTL-DSI-Tlsant-covid-19-TM/Shared%20Documents/General/Gouvernance/Plans%20d%27actions/Preuves/7%20Plan%20de%20communication/7.1%20Plan%20de%20communication/Telesante_Plan_de_communication_VR_2022-03-03.docx?d=wc1ebc4de4a3d4113a751a53a6c6c7a5f&amp;csf=1&amp;web=1&amp;e=880vxH" TargetMode="External"/><Relationship Id="rId3" Type="http://schemas.openxmlformats.org/officeDocument/2006/relationships/hyperlink" Target="../../../../../../:f:/t/CEMTL-DSI-Tlsant-covid-19-TM/Ej9kBdoyBOBIrUUQYxycXVMBDxNj-TPivUV8r0IM2bIXIg?e=W1mMTi" TargetMode="External"/><Relationship Id="rId7"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Communaut%C3%A9%20de%20pratique%20T%C3%A9l%C3%A9sant%C3%A9&amp;viewid=5154dca5%2D5f8b%2D4688%2D8670%2Ddb0956e18068" TargetMode="External"/><Relationship Id="rId12" Type="http://schemas.openxmlformats.org/officeDocument/2006/relationships/hyperlink" Target="../../../../../../:w:/r/teams/CEMTL-DSI-Tlsant-covid-19-TM/Shared%20Documents/General/Gouvernance/Plans%20d%27actions/Preuves/7%20Plan%20de%20communication/7.1%20Plan%20de%20communication/Telesante_Plan_de_communication_Echeancier_VR_2022-03-03.docx?d=w8ca00ed0b8034132a7d113a8e36b7e3c&amp;csf=1&amp;web=1&amp;e=siczbq" TargetMode="External"/><Relationship Id="rId17" Type="http://schemas.openxmlformats.org/officeDocument/2006/relationships/comments" Target="../comments4.xml"/><Relationship Id="rId2" Type="http://schemas.openxmlformats.org/officeDocument/2006/relationships/hyperlink" Target="../../../../../../:f:/t/CEMTL-DSI-Tlsant-covid-19-TM/Ej9kBdoyBOBIrUUQYxycXVMBDxNj-TPivUV8r0IM2bIXIg?e=W1mMTi" TargetMode="External"/><Relationship Id="rId16" Type="http://schemas.openxmlformats.org/officeDocument/2006/relationships/vmlDrawing" Target="../drawings/vmlDrawing4.vml"/><Relationship Id="rId1" Type="http://schemas.openxmlformats.org/officeDocument/2006/relationships/hyperlink" Target="../../../../../../:f:/t/CEMTL-DSI-Tlsant-covid-19-TM/Eoy2LyH4C21AkA6GzGH4ix4BQWK4YRR2v7jpRZHv73iQyA?e=53Nb8w" TargetMode="External"/><Relationship Id="rId6"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Programme%20d%27am%C3%A9lioration%20continue%2FAudits&amp;viewid=5154dca5%2D5f8b%2D4688%2D8670%2Ddb0956e18068" TargetMode="External"/><Relationship Id="rId11" Type="http://schemas.openxmlformats.org/officeDocument/2006/relationships/hyperlink" Target="../../../../../../:x:/r/teams/CEMTL-DSI-Tlsant-covid-19-TM/Shared%20Documents/General/Agr%C3%A9ment%20Canada/Norme/2022-01-30.xlsx?d=w593e3eac182b488f9410b8934319da60&amp;csf=1&amp;web=1&amp;e=oQbDuu" TargetMode="External"/><Relationship Id="rId5" Type="http://schemas.openxmlformats.org/officeDocument/2006/relationships/hyperlink" Target="../../../../../../:f:/t/CEMTL-DSI-Tlsant-covid-19-TM/EjB5eF7dUVNDt292jTEysZ4B43sCy9qbXELLr7fYbShOew?e=q5MUSx" TargetMode="External"/><Relationship Id="rId15" Type="http://schemas.openxmlformats.org/officeDocument/2006/relationships/drawing" Target="../drawings/drawing4.xml"/><Relationship Id="rId10" Type="http://schemas.openxmlformats.org/officeDocument/2006/relationships/hyperlink" Target="../../../../../../:b:/t/CEMTL-DSI-Tlsant-covid-19-TM/EWQfLBIRqKtGuIqAnFDQNAoBtSWq5Cx23mEp3Uqffta19Q?e=tLPMjd" TargetMode="External"/><Relationship Id="rId4" Type="http://schemas.openxmlformats.org/officeDocument/2006/relationships/hyperlink" Target="../../../../../../:f:/t/CEMTL-DSI-Tlsant-covid-19-TM/Ej9kBdoyBOBIrUUQYxycXVMBDxNj-TPivUV8r0IM2bIXIg?e=W1mMTi" TargetMode="External"/><Relationship Id="rId9"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Fiches%20Agr%C3%A9ment%20Canada%20%28DQ%C3%89P%C3%89%29&amp;viewid=5154dca5%2D5f8b%2D4688%2D8670%2Ddb0956e18068"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Traceur&amp;viewid=5154dca5%2D5f8b%2D4688%2D8670%2Ddb0956e18068" TargetMode="External"/><Relationship Id="rId13" Type="http://schemas.openxmlformats.org/officeDocument/2006/relationships/vmlDrawing" Target="../drawings/vmlDrawing5.vml"/><Relationship Id="rId3" Type="http://schemas.openxmlformats.org/officeDocument/2006/relationships/hyperlink" Target="../../../../../../:f:/t/CEMTL-DSI-Tlsant-covid-19-TM/Ej9kBdoyBOBIrUUQYxycXVMBDxNj-TPivUV8r0IM2bIXIg?e=W1mMTi" TargetMode="External"/><Relationship Id="rId7"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Communaut%C3%A9%20de%20pratique%20T%C3%A9l%C3%A9sant%C3%A9&amp;viewid=5154dca5%2D5f8b%2D4688%2D8670%2Ddb0956e18068" TargetMode="External"/><Relationship Id="rId12" Type="http://schemas.openxmlformats.org/officeDocument/2006/relationships/drawing" Target="../drawings/drawing5.xml"/><Relationship Id="rId2" Type="http://schemas.openxmlformats.org/officeDocument/2006/relationships/hyperlink" Target="../../../../../../:f:/t/CEMTL-DSI-Tlsant-covid-19-TM/Ej9kBdoyBOBIrUUQYxycXVMBDxNj-TPivUV8r0IM2bIXIg?e=W1mMTi" TargetMode="External"/><Relationship Id="rId1" Type="http://schemas.openxmlformats.org/officeDocument/2006/relationships/hyperlink" Target="../../../../../../:f:/t/CEMTL-DSI-Tlsant-covid-19-TM/Eoy2LyH4C21AkA6GzGH4ix4BQWK4YRR2v7jpRZHv73iQyA?e=53Nb8w" TargetMode="External"/><Relationship Id="rId6"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Programme%20d%27am%C3%A9lioration%20continue%2FAudits&amp;viewid=5154dca5%2D5f8b%2D4688%2D8670%2Ddb0956e18068" TargetMode="External"/><Relationship Id="rId11" Type="http://schemas.openxmlformats.org/officeDocument/2006/relationships/printerSettings" Target="../printerSettings/printerSettings5.bin"/><Relationship Id="rId5" Type="http://schemas.openxmlformats.org/officeDocument/2006/relationships/hyperlink" Target="../../../../../../:f:/t/CEMTL-DSI-Tlsant-covid-19-TM/EjB5eF7dUVNDt292jTEysZ4B43sCy9qbXELLr7fYbShOew?e=q5MUSx" TargetMode="External"/><Relationship Id="rId10" Type="http://schemas.openxmlformats.org/officeDocument/2006/relationships/hyperlink" Target="../../../../../../:b:/t/CEMTL-DSI-Tlsant-covid-19-TM/EWQfLBIRqKtGuIqAnFDQNAoBtSWq5Cx23mEp3Uqffta19Q?e=tLPMjd" TargetMode="External"/><Relationship Id="rId4" Type="http://schemas.openxmlformats.org/officeDocument/2006/relationships/hyperlink" Target="../../../../../../:f:/t/CEMTL-DSI-Tlsant-covid-19-TM/Ej9kBdoyBOBIrUUQYxycXVMBDxNj-TPivUV8r0IM2bIXIg?e=W1mMTi" TargetMode="External"/><Relationship Id="rId9"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Fiches%20Agr%C3%A9ment%20Canada%20%28DQ%C3%89P%C3%89%29&amp;viewid=5154dca5%2D5f8b%2D4688%2D8670%2Ddb0956e18068" TargetMode="External"/><Relationship Id="rId1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Traceur&amp;viewid=5154dca5%2D5f8b%2D4688%2D8670%2Ddb0956e18068" TargetMode="External"/><Relationship Id="rId13" Type="http://schemas.openxmlformats.org/officeDocument/2006/relationships/vmlDrawing" Target="../drawings/vmlDrawing6.vml"/><Relationship Id="rId3" Type="http://schemas.openxmlformats.org/officeDocument/2006/relationships/hyperlink" Target="../../../../../../:f:/t/CEMTL-DSI-Tlsant-covid-19-TM/Ej9kBdoyBOBIrUUQYxycXVMBDxNj-TPivUV8r0IM2bIXIg?e=W1mMTi" TargetMode="External"/><Relationship Id="rId7"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Communaut%C3%A9%20de%20pratique%20T%C3%A9l%C3%A9sant%C3%A9&amp;viewid=5154dca5%2D5f8b%2D4688%2D8670%2Ddb0956e18068" TargetMode="External"/><Relationship Id="rId12" Type="http://schemas.openxmlformats.org/officeDocument/2006/relationships/drawing" Target="../drawings/drawing6.xml"/><Relationship Id="rId2" Type="http://schemas.openxmlformats.org/officeDocument/2006/relationships/hyperlink" Target="../../../../../../:f:/t/CEMTL-DSI-Tlsant-covid-19-TM/Ej9kBdoyBOBIrUUQYxycXVMBDxNj-TPivUV8r0IM2bIXIg?e=W1mMTi" TargetMode="External"/><Relationship Id="rId1" Type="http://schemas.openxmlformats.org/officeDocument/2006/relationships/hyperlink" Target="../../../../../../:f:/t/CEMTL-DSI-Tlsant-covid-19-TM/Eoy2LyH4C21AkA6GzGH4ix4BQWK4YRR2v7jpRZHv73iQyA?e=53Nb8w" TargetMode="External"/><Relationship Id="rId6"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Programme%20d%27am%C3%A9lioration%20continue%2FAudits&amp;viewid=5154dca5%2D5f8b%2D4688%2D8670%2Ddb0956e18068" TargetMode="External"/><Relationship Id="rId11" Type="http://schemas.openxmlformats.org/officeDocument/2006/relationships/printerSettings" Target="../printerSettings/printerSettings6.bin"/><Relationship Id="rId5" Type="http://schemas.openxmlformats.org/officeDocument/2006/relationships/hyperlink" Target="../../../../../../:f:/t/CEMTL-DSI-Tlsant-covid-19-TM/EjB5eF7dUVNDt292jTEysZ4B43sCy9qbXELLr7fYbShOew?e=q5MUSx" TargetMode="External"/><Relationship Id="rId10" Type="http://schemas.openxmlformats.org/officeDocument/2006/relationships/hyperlink" Target="../../../../../../:b:/t/CEMTL-DSI-Tlsant-covid-19-TM/EWQfLBIRqKtGuIqAnFDQNAoBtSWq5Cx23mEp3Uqffta19Q?e=tLPMjd" TargetMode="External"/><Relationship Id="rId4" Type="http://schemas.openxmlformats.org/officeDocument/2006/relationships/hyperlink" Target="../../../../../../:f:/t/CEMTL-DSI-Tlsant-covid-19-TM/Ej9kBdoyBOBIrUUQYxycXVMBDxNj-TPivUV8r0IM2bIXIg?e=W1mMTi" TargetMode="External"/><Relationship Id="rId9"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Fiches%20Agr%C3%A9ment%20Canada%20%28DQ%C3%89P%C3%89%29&amp;viewid=5154dca5%2D5f8b%2D4688%2D8670%2Ddb0956e18068" TargetMode="External"/><Relationship Id="rId1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Traceur&amp;viewid=5154dca5%2D5f8b%2D4688%2D8670%2Ddb0956e18068" TargetMode="External"/><Relationship Id="rId13" Type="http://schemas.openxmlformats.org/officeDocument/2006/relationships/drawing" Target="../drawings/drawing7.xml"/><Relationship Id="rId3" Type="http://schemas.openxmlformats.org/officeDocument/2006/relationships/hyperlink" Target="../../../../../../:f:/t/CEMTL-DSI-Tlsant-covid-19-TM/Ej9kBdoyBOBIrUUQYxycXVMBDxNj-TPivUV8r0IM2bIXIg?e=W1mMTi" TargetMode="External"/><Relationship Id="rId7" Type="http://schemas.openxmlformats.org/officeDocument/2006/relationships/hyperlink" Target="../../../Forms/AllItems.aspx?csf=1&amp;web=1&amp;e=9gT5bE&amp;cid=d7d58623%2Ddda4%2D4392%2Da915%2Da6a36f8252d5&amp;FolderCTID=0x012000E07D3CDCF780A74FA9F9C4FBAB1C9918&amp;id=%2Fteams%2FCEMTL%2DDSI%2DTlsant%2Dcovid%2D19%2DTM%2FShared%20Documents%2FGeneral%2FAgr%C3%A9ment%20Canada%2FCommunaut%C3%A9%20de%20pratique%20T%C3%A9l%C3%A9sant%C3%A9&amp;viewid=5154dca5%2D5f8b%2D4688%2D8670%2Ddb0956e18068" TargetMode="External"/><Relationship Id="rId12" Type="http://schemas.openxmlformats.org/officeDocument/2006/relationships/printerSettings" Target="../printerSettings/printerSettings7.bin"/><Relationship Id="rId2" Type="http://schemas.openxmlformats.org/officeDocument/2006/relationships/hyperlink" Target="../../../../../../:f:/t/CEMTL-DSI-Tlsant-covid-19-TM/Ej9kBdoyBOBIrUUQYxycXVMBDxNj-TPivUV8r0IM2bIXIg?e=W1mMTi" TargetMode="External"/><Relationship Id="rId1" Type="http://schemas.openxmlformats.org/officeDocument/2006/relationships/hyperlink" Target="../../../../../../:f:/t/CEMTL-DSI-Tlsant-covid-19-TM/Eoy2LyH4C21AkA6GzGH4ix4BQWK4YRR2v7jpRZHv73iQyA?e=53Nb8w" TargetMode="External"/><Relationship Id="rId6"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Programme%20d%27am%C3%A9lioration%20continue%2FAudits&amp;viewid=5154dca5%2D5f8b%2D4688%2D8670%2Ddb0956e18068" TargetMode="External"/><Relationship Id="rId11" Type="http://schemas.openxmlformats.org/officeDocument/2006/relationships/hyperlink" Target="../../../../../../:x:/r/teams/CEMTL-DSI-Tlsant-covid-19-TM/Shared%20Documents/General/Agr%C3%A9ment%20Canada/Norme/2022-01-30.xlsx?d=w593e3eac182b488f9410b8934319da60&amp;csf=1&amp;web=1&amp;e=oQbDuu" TargetMode="External"/><Relationship Id="rId5" Type="http://schemas.openxmlformats.org/officeDocument/2006/relationships/hyperlink" Target="../../../../../../:f:/t/CEMTL-DSI-Tlsant-covid-19-TM/EjB5eF7dUVNDt292jTEysZ4B43sCy9qbXELLr7fYbShOew?e=q5MUSx" TargetMode="External"/><Relationship Id="rId15" Type="http://schemas.openxmlformats.org/officeDocument/2006/relationships/comments" Target="../comments7.xml"/><Relationship Id="rId10" Type="http://schemas.openxmlformats.org/officeDocument/2006/relationships/hyperlink" Target="../../../../../../:b:/t/CEMTL-DSI-Tlsant-covid-19-TM/EWQfLBIRqKtGuIqAnFDQNAoBtSWq5Cx23mEp3Uqffta19Q?e=tLPMjd" TargetMode="External"/><Relationship Id="rId4" Type="http://schemas.openxmlformats.org/officeDocument/2006/relationships/hyperlink" Target="../../../../../../:f:/t/CEMTL-DSI-Tlsant-covid-19-TM/Ej9kBdoyBOBIrUUQYxycXVMBDxNj-TPivUV8r0IM2bIXIg?e=W1mMTi" TargetMode="External"/><Relationship Id="rId9" Type="http://schemas.openxmlformats.org/officeDocument/2006/relationships/hyperlink" Target="../../../Forms/AllItems.aspx?csf=1&amp;web=1&amp;e=hkbaSs&amp;cid=e550e847%2Da073%2D4b4e%2D8fad%2D5ad7b30dd4ee&amp;FolderCTID=0x012000E07D3CDCF780A74FA9F9C4FBAB1C9918&amp;id=%2Fteams%2FCEMTL%2DDSI%2DTlsant%2Dcovid%2D19%2DTM%2FShared%20Documents%2FGeneral%2FAgr%C3%A9ment%20Canada%2FFiches%20Agr%C3%A9ment%20Canada%20%28DQ%C3%89P%C3%89%29&amp;viewid=5154dca5%2D5f8b%2D4688%2D8670%2Ddb0956e18068" TargetMode="External"/><Relationship Id="rId1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intranetcemtl01.cemtl.rtss.qc.ca:8080/fileadmin/intranet/soins-services/dsi/Telesante/Logigramme_-_Gestion_des_risque__mesures_preventives_et_interventions_a_mettre_en_place_telesante.pdf" TargetMode="External"/><Relationship Id="rId7" Type="http://schemas.openxmlformats.org/officeDocument/2006/relationships/vmlDrawing" Target="../drawings/vmlDrawing8.vml"/><Relationship Id="rId2" Type="http://schemas.openxmlformats.org/officeDocument/2006/relationships/hyperlink" Target="../../../../../../:f:/r/teams/CEMTL-DSI-Tlsant-covid-19-TM/Shared%20Documents/General/Gouvernance/Gestion%20des%20risques?csf=1&amp;web=1&amp;e=vbDAGF" TargetMode="External"/><Relationship Id="rId1" Type="http://schemas.openxmlformats.org/officeDocument/2006/relationships/hyperlink" Target="../../../../../../:f:/r/teams/CEMTL-DSI-Tlsant-covid-19-TM/Shared%20Documents/General/Gouvernance/Gestion%20des%20risques?csf=1&amp;web=1&amp;e=vbDAGF" TargetMode="External"/><Relationship Id="rId6" Type="http://schemas.openxmlformats.org/officeDocument/2006/relationships/drawing" Target="../drawings/drawing14.xml"/><Relationship Id="rId5" Type="http://schemas.openxmlformats.org/officeDocument/2006/relationships/printerSettings" Target="../printerSettings/printerSettings11.bin"/><Relationship Id="rId4" Type="http://schemas.openxmlformats.org/officeDocument/2006/relationships/hyperlink" Target="http://intranetcemtl.cemtl.rtss.qc.ca/fileadmin/NDS/NDS-SoinsInfirmiers/2021-10-26_NDS_Gestion_des_risques_en_Telesante.pdf" TargetMode="External"/><Relationship Id="rId9"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06C4-0463-4ACC-AFCA-1DBDBFEA9CBB}">
  <sheetPr>
    <tabColor rgb="FFCCCCFF"/>
    <pageSetUpPr fitToPage="1"/>
  </sheetPr>
  <dimension ref="A1:R171"/>
  <sheetViews>
    <sheetView showGridLines="0" showRowColHeaders="0" tabSelected="1" zoomScale="70" zoomScaleNormal="70" zoomScaleSheetLayoutView="85" workbookViewId="0">
      <pane ySplit="6" topLeftCell="A7" activePane="bottomLeft" state="frozen"/>
      <selection pane="bottomLeft" activeCell="A7" sqref="A7"/>
    </sheetView>
  </sheetViews>
  <sheetFormatPr baseColWidth="10" defaultColWidth="11.42578125" defaultRowHeight="12.75" customHeight="1" outlineLevelRow="2" outlineLevelCol="1" x14ac:dyDescent="0.2"/>
  <cols>
    <col min="1" max="1" width="6.42578125" style="438" customWidth="1"/>
    <col min="2" max="2" width="57.140625" style="745" customWidth="1"/>
    <col min="3" max="3" width="36.5703125" style="745" hidden="1" customWidth="1"/>
    <col min="4" max="4" width="18.42578125" style="6" customWidth="1"/>
    <col min="5" max="5" width="20.5703125" style="15" customWidth="1"/>
    <col min="6" max="6" width="13.140625" style="31" customWidth="1"/>
    <col min="7" max="7" width="10.85546875" style="31" customWidth="1"/>
    <col min="8" max="12" width="4.85546875" style="5" customWidth="1" outlineLevel="1"/>
    <col min="13" max="13" width="6" style="5" customWidth="1" outlineLevel="1"/>
    <col min="14" max="14" width="11.42578125" style="6" customWidth="1"/>
    <col min="15" max="15" width="8.28515625" style="6" hidden="1" customWidth="1"/>
    <col min="16" max="16" width="65.42578125" style="544" customWidth="1"/>
    <col min="17" max="17" width="2.5703125" style="5" customWidth="1"/>
    <col min="18" max="18" width="42" style="5" customWidth="1"/>
    <col min="19" max="16384" width="11.42578125" style="5"/>
  </cols>
  <sheetData>
    <row r="1" spans="1:18" ht="48.6" hidden="1" customHeight="1" outlineLevel="1" x14ac:dyDescent="0.25">
      <c r="A1" s="906"/>
      <c r="B1" s="1008"/>
      <c r="C1" s="1038"/>
      <c r="F1" s="31" t="s">
        <v>0</v>
      </c>
    </row>
    <row r="2" spans="1:18" s="1011" customFormat="1" ht="39" hidden="1" customHeight="1" outlineLevel="1" x14ac:dyDescent="0.25">
      <c r="A2" s="1253" t="s">
        <v>1</v>
      </c>
      <c r="B2" s="1253"/>
      <c r="C2" s="1253"/>
      <c r="D2" s="1253"/>
      <c r="E2" s="1253"/>
      <c r="F2" s="1253"/>
      <c r="G2" s="1253"/>
      <c r="H2" s="1254" t="s">
        <v>2</v>
      </c>
      <c r="I2" s="1255"/>
      <c r="J2" s="1255"/>
      <c r="K2" s="1255"/>
      <c r="L2" s="1255"/>
      <c r="M2" s="1255"/>
      <c r="N2" s="1256"/>
      <c r="O2" s="1009"/>
      <c r="P2" s="1010" t="s">
        <v>3</v>
      </c>
    </row>
    <row r="3" spans="1:18" s="1012" customFormat="1" ht="70.5" hidden="1" customHeight="1" outlineLevel="1" x14ac:dyDescent="0.2">
      <c r="A3" s="1243" t="s">
        <v>4</v>
      </c>
      <c r="B3" s="1243"/>
      <c r="C3" s="1039"/>
      <c r="D3" s="1243" t="s">
        <v>5</v>
      </c>
      <c r="E3" s="1243"/>
      <c r="F3" s="1243"/>
      <c r="G3" s="1257"/>
      <c r="H3" s="1258" t="s">
        <v>6</v>
      </c>
      <c r="I3" s="1260" t="s">
        <v>7</v>
      </c>
      <c r="J3" s="1260" t="s">
        <v>8</v>
      </c>
      <c r="K3" s="1260" t="s">
        <v>9</v>
      </c>
      <c r="L3" s="1260" t="s">
        <v>10</v>
      </c>
      <c r="M3" s="1262" t="s">
        <v>11</v>
      </c>
      <c r="N3" s="1238" t="s">
        <v>12</v>
      </c>
      <c r="O3" s="1238" t="s">
        <v>12</v>
      </c>
      <c r="P3" s="1240"/>
    </row>
    <row r="4" spans="1:18" s="1012" customFormat="1" ht="49.5" hidden="1" customHeight="1" outlineLevel="1" x14ac:dyDescent="0.2">
      <c r="A4" s="1242" t="s">
        <v>13</v>
      </c>
      <c r="B4" s="1243"/>
      <c r="C4" s="1040"/>
      <c r="D4" s="1244" t="s">
        <v>14</v>
      </c>
      <c r="E4" s="1244"/>
      <c r="F4" s="1244"/>
      <c r="G4" s="1245"/>
      <c r="H4" s="1259"/>
      <c r="I4" s="1261"/>
      <c r="J4" s="1261"/>
      <c r="K4" s="1261"/>
      <c r="L4" s="1261"/>
      <c r="M4" s="1263"/>
      <c r="N4" s="1239"/>
      <c r="O4" s="1239"/>
      <c r="P4" s="1241"/>
    </row>
    <row r="5" spans="1:18" s="1011" customFormat="1" ht="27" customHeight="1" collapsed="1" thickBot="1" x14ac:dyDescent="0.3">
      <c r="A5" s="1251"/>
      <c r="B5" s="1194" t="s">
        <v>15</v>
      </c>
      <c r="C5" s="1246" t="s">
        <v>16</v>
      </c>
      <c r="D5" s="1246" t="s">
        <v>17</v>
      </c>
      <c r="E5" s="1227" t="s">
        <v>18</v>
      </c>
      <c r="F5" s="1227" t="s">
        <v>19</v>
      </c>
      <c r="G5" s="1227" t="s">
        <v>20</v>
      </c>
      <c r="H5" s="1223">
        <v>0.2</v>
      </c>
      <c r="I5" s="1225">
        <v>0.3</v>
      </c>
      <c r="J5" s="1230">
        <v>0.5</v>
      </c>
      <c r="K5" s="1232">
        <v>0.75</v>
      </c>
      <c r="L5" s="1234">
        <v>0.9</v>
      </c>
      <c r="M5" s="1236">
        <v>1</v>
      </c>
      <c r="N5" s="1014" t="s">
        <v>21</v>
      </c>
      <c r="O5" s="1015" t="s">
        <v>21</v>
      </c>
      <c r="P5" s="1249" t="s">
        <v>22</v>
      </c>
      <c r="Q5" s="1012"/>
      <c r="R5" s="1222"/>
    </row>
    <row r="6" spans="1:18" s="1011" customFormat="1" ht="27" customHeight="1" thickBot="1" x14ac:dyDescent="0.3">
      <c r="A6" s="1252"/>
      <c r="B6" s="1193" t="s">
        <v>23</v>
      </c>
      <c r="C6" s="1247"/>
      <c r="D6" s="1247"/>
      <c r="E6" s="1228"/>
      <c r="F6" s="1228"/>
      <c r="G6" s="1228"/>
      <c r="H6" s="1224"/>
      <c r="I6" s="1226"/>
      <c r="J6" s="1231"/>
      <c r="K6" s="1233"/>
      <c r="L6" s="1235"/>
      <c r="M6" s="1237"/>
      <c r="N6" s="1016">
        <f>SUBTOTAL(1,N8:N80:N85:N85:N103:N138:N143:N171)</f>
        <v>0.41019417475728154</v>
      </c>
      <c r="O6" s="1015"/>
      <c r="P6" s="1250"/>
      <c r="Q6" s="1012"/>
      <c r="R6" s="1222"/>
    </row>
    <row r="7" spans="1:18" s="1011" customFormat="1" ht="14.25" customHeight="1" x14ac:dyDescent="0.25">
      <c r="A7" s="1013"/>
      <c r="C7" s="1248"/>
      <c r="D7" s="1248"/>
      <c r="E7" s="1229"/>
      <c r="F7" s="1229"/>
      <c r="G7" s="1229"/>
      <c r="H7" s="1017"/>
      <c r="I7" s="1018"/>
      <c r="J7" s="1019"/>
      <c r="K7" s="1020"/>
      <c r="L7" s="1021"/>
      <c r="M7" s="1022"/>
      <c r="N7" s="1015"/>
      <c r="O7" s="1015"/>
      <c r="P7" s="1035"/>
      <c r="Q7" s="1012"/>
      <c r="R7" s="1222"/>
    </row>
    <row r="8" spans="1:18" s="25" customFormat="1" ht="27" customHeight="1" x14ac:dyDescent="0.2">
      <c r="A8" s="607" t="s">
        <v>24</v>
      </c>
      <c r="B8" s="603"/>
      <c r="C8" s="1041"/>
      <c r="D8" s="603"/>
      <c r="E8" s="603"/>
      <c r="F8" s="603" t="s">
        <v>0</v>
      </c>
      <c r="G8" s="603"/>
      <c r="H8" s="704"/>
      <c r="I8" s="704"/>
      <c r="J8" s="704"/>
      <c r="K8" s="704"/>
      <c r="L8" s="704"/>
      <c r="M8" s="704"/>
      <c r="N8" s="1077">
        <f>SUBTOTAL(1,N9:N70)</f>
        <v>0.33522727272727271</v>
      </c>
      <c r="O8" s="1078">
        <f>SUBTOTAL(1,O9:O58)</f>
        <v>1</v>
      </c>
      <c r="P8" s="925"/>
    </row>
    <row r="9" spans="1:18" s="25" customFormat="1" ht="24.75" customHeight="1" outlineLevel="1" x14ac:dyDescent="0.2">
      <c r="A9" s="608" t="s">
        <v>25</v>
      </c>
      <c r="B9" s="601"/>
      <c r="C9" s="1042"/>
      <c r="D9" s="601"/>
      <c r="E9" s="601"/>
      <c r="F9" s="601"/>
      <c r="G9" s="601"/>
      <c r="H9" s="601"/>
      <c r="I9" s="1079"/>
      <c r="J9" s="1079"/>
      <c r="K9" s="1079"/>
      <c r="L9" s="1079"/>
      <c r="M9" s="1079"/>
      <c r="N9" s="1080">
        <f>SUBTOTAL(1,N10:N38)</f>
        <v>0.23250000000000001</v>
      </c>
      <c r="O9" s="534">
        <f>SUBTOTAL(1,O10:O30)</f>
        <v>1</v>
      </c>
      <c r="P9" s="922"/>
    </row>
    <row r="10" spans="1:18" s="25" customFormat="1" ht="39" customHeight="1" outlineLevel="1" x14ac:dyDescent="0.25">
      <c r="A10" s="1081" t="s">
        <v>26</v>
      </c>
      <c r="B10" s="917" t="s">
        <v>27</v>
      </c>
      <c r="C10" s="1082" t="s">
        <v>28</v>
      </c>
      <c r="D10" s="784"/>
      <c r="E10" s="619"/>
      <c r="F10" s="779">
        <f>MAX(F11:F14)</f>
        <v>45205</v>
      </c>
      <c r="G10" s="779"/>
      <c r="H10" s="710"/>
      <c r="I10" s="708"/>
      <c r="J10" s="708"/>
      <c r="K10" s="708"/>
      <c r="L10" s="708"/>
      <c r="M10" s="709"/>
      <c r="N10" s="1083">
        <f>SUBTOTAL(1,N11:N14)</f>
        <v>0.75</v>
      </c>
      <c r="O10" s="973">
        <f>SUBTOTAL(1,O11:O14)</f>
        <v>1</v>
      </c>
      <c r="P10" s="909" t="s">
        <v>29</v>
      </c>
      <c r="Q10" s="26"/>
    </row>
    <row r="11" spans="1:18" s="25" customFormat="1" ht="33" outlineLevel="1" x14ac:dyDescent="0.25">
      <c r="A11" s="1081"/>
      <c r="B11" s="495" t="s">
        <v>30</v>
      </c>
      <c r="C11" s="495"/>
      <c r="D11" s="613" t="s">
        <v>31</v>
      </c>
      <c r="E11" s="625"/>
      <c r="F11" s="587">
        <v>45078</v>
      </c>
      <c r="G11" s="587">
        <v>45078</v>
      </c>
      <c r="H11" s="710" t="s">
        <v>32</v>
      </c>
      <c r="I11" s="708" t="s">
        <v>32</v>
      </c>
      <c r="J11" s="708" t="s">
        <v>32</v>
      </c>
      <c r="K11" s="708" t="s">
        <v>32</v>
      </c>
      <c r="L11" s="708" t="s">
        <v>32</v>
      </c>
      <c r="M11" s="709" t="s">
        <v>32</v>
      </c>
      <c r="N11" s="1084">
        <f>IF(M11&lt;&gt;"",1,IF(L11&lt;&gt;"",0.9,IF(K11&lt;&gt;"",0.75,IF(J11&lt;&gt;"",0.5,IF(I11&lt;&gt;"",0.3,IF(H11&lt;&gt;"",0.2,0))))))</f>
        <v>1</v>
      </c>
      <c r="O11" s="974">
        <f>IF(N11&lt;&gt;"",1,IF(M11&lt;&gt;"",0.9,IF(L11&lt;&gt;"",0.75,IF(#REF!&lt;&gt;"",0.5,IF(J11&lt;&gt;"",0.3,IF(I11&lt;&gt;"",0.2,0))))))</f>
        <v>1</v>
      </c>
      <c r="P11" s="1023" t="s">
        <v>33</v>
      </c>
      <c r="Q11" s="26"/>
    </row>
    <row r="12" spans="1:18" s="25" customFormat="1" ht="16.5" outlineLevel="1" x14ac:dyDescent="0.25">
      <c r="A12" s="1081"/>
      <c r="B12" s="495" t="s">
        <v>34</v>
      </c>
      <c r="C12" s="866"/>
      <c r="D12" s="625" t="s">
        <v>35</v>
      </c>
      <c r="E12" s="625"/>
      <c r="F12" s="587">
        <v>45078</v>
      </c>
      <c r="G12" s="587">
        <v>45078</v>
      </c>
      <c r="H12" s="710" t="s">
        <v>32</v>
      </c>
      <c r="I12" s="708" t="s">
        <v>32</v>
      </c>
      <c r="J12" s="708" t="s">
        <v>32</v>
      </c>
      <c r="K12" s="708" t="s">
        <v>32</v>
      </c>
      <c r="L12" s="708" t="s">
        <v>32</v>
      </c>
      <c r="M12" s="709" t="s">
        <v>32</v>
      </c>
      <c r="N12" s="1084">
        <f t="shared" ref="N12:O14" si="0">IF(M12&lt;&gt;"",1,IF(L12&lt;&gt;"",0.9,IF(K12&lt;&gt;"",0.75,IF(J12&lt;&gt;"",0.5,IF(I12&lt;&gt;"",0.3,IF(H12&lt;&gt;"",0.2,0))))))</f>
        <v>1</v>
      </c>
      <c r="O12" s="974"/>
      <c r="P12" s="1023"/>
      <c r="Q12" s="26"/>
    </row>
    <row r="13" spans="1:18" s="25" customFormat="1" ht="33" outlineLevel="1" x14ac:dyDescent="0.25">
      <c r="A13" s="1081"/>
      <c r="B13" s="495" t="s">
        <v>36</v>
      </c>
      <c r="C13" s="866"/>
      <c r="D13" s="625" t="s">
        <v>37</v>
      </c>
      <c r="E13" s="613"/>
      <c r="F13" s="583">
        <v>45146</v>
      </c>
      <c r="G13" s="583">
        <v>45146</v>
      </c>
      <c r="H13" s="710" t="s">
        <v>32</v>
      </c>
      <c r="I13" s="708" t="s">
        <v>32</v>
      </c>
      <c r="J13" s="708" t="s">
        <v>32</v>
      </c>
      <c r="K13" s="708" t="s">
        <v>32</v>
      </c>
      <c r="L13" s="708" t="s">
        <v>32</v>
      </c>
      <c r="M13" s="709" t="s">
        <v>32</v>
      </c>
      <c r="N13" s="1084">
        <f t="shared" si="0"/>
        <v>1</v>
      </c>
      <c r="O13" s="974">
        <f t="shared" si="0"/>
        <v>1</v>
      </c>
      <c r="P13" s="911"/>
      <c r="Q13" s="26"/>
    </row>
    <row r="14" spans="1:18" s="25" customFormat="1" ht="16.5" outlineLevel="1" x14ac:dyDescent="0.25">
      <c r="A14" s="1085"/>
      <c r="B14" s="759" t="s">
        <v>38</v>
      </c>
      <c r="C14" s="759"/>
      <c r="D14" s="760" t="s">
        <v>39</v>
      </c>
      <c r="E14" s="1086"/>
      <c r="F14" s="762">
        <v>45205</v>
      </c>
      <c r="G14" s="762"/>
      <c r="H14" s="767"/>
      <c r="I14" s="768"/>
      <c r="J14" s="768"/>
      <c r="K14" s="768"/>
      <c r="L14" s="768"/>
      <c r="M14" s="769"/>
      <c r="N14" s="1087">
        <f t="shared" si="0"/>
        <v>0</v>
      </c>
      <c r="O14" s="975">
        <f t="shared" si="0"/>
        <v>1</v>
      </c>
      <c r="P14" s="912" t="s">
        <v>40</v>
      </c>
      <c r="Q14" s="26"/>
    </row>
    <row r="15" spans="1:18" s="25" customFormat="1" ht="47.25" outlineLevel="1" x14ac:dyDescent="0.2">
      <c r="A15" s="1081" t="s">
        <v>41</v>
      </c>
      <c r="B15" s="917" t="s">
        <v>42</v>
      </c>
      <c r="C15" s="1088"/>
      <c r="D15" s="613"/>
      <c r="E15" s="625"/>
      <c r="F15" s="625" t="s">
        <v>43</v>
      </c>
      <c r="G15" s="916" t="s">
        <v>44</v>
      </c>
      <c r="H15" s="711"/>
      <c r="I15" s="712"/>
      <c r="J15" s="712"/>
      <c r="K15" s="712"/>
      <c r="L15" s="712"/>
      <c r="M15" s="713"/>
      <c r="N15" s="1183" t="s">
        <v>45</v>
      </c>
      <c r="O15" s="973">
        <f>SUBTOTAL(1,O16:O17)</f>
        <v>1</v>
      </c>
      <c r="P15" s="909"/>
    </row>
    <row r="16" spans="1:18" s="25" customFormat="1" ht="28.5" customHeight="1" outlineLevel="1" x14ac:dyDescent="0.2">
      <c r="A16" s="1081"/>
      <c r="B16" s="495" t="s">
        <v>46</v>
      </c>
      <c r="C16" s="495"/>
      <c r="D16" s="613" t="s">
        <v>47</v>
      </c>
      <c r="E16" s="613"/>
      <c r="F16" s="613" t="s">
        <v>43</v>
      </c>
      <c r="G16" s="916" t="s">
        <v>44</v>
      </c>
      <c r="H16" s="1065"/>
      <c r="I16" s="708"/>
      <c r="J16" s="708"/>
      <c r="K16" s="708"/>
      <c r="L16" s="708"/>
      <c r="M16" s="1064"/>
      <c r="N16" s="1185" t="s">
        <v>45</v>
      </c>
      <c r="O16" s="974">
        <f t="shared" ref="O16:O17" si="1">IF(N16&lt;&gt;"",1,IF(M16&lt;&gt;"",0.9,IF(L16&lt;&gt;"",0.75,IF(K16&lt;&gt;"",0.5,IF(J16&lt;&gt;"",0.3,IF(I16&lt;&gt;"",0.2,0))))))</f>
        <v>1</v>
      </c>
      <c r="P16" s="911"/>
    </row>
    <row r="17" spans="1:16" s="25" customFormat="1" ht="33.75" outlineLevel="1" thickBot="1" x14ac:dyDescent="0.25">
      <c r="A17" s="1085"/>
      <c r="B17" s="759" t="s">
        <v>48</v>
      </c>
      <c r="C17" s="759"/>
      <c r="D17" s="762" t="s">
        <v>47</v>
      </c>
      <c r="E17" s="762"/>
      <c r="F17" s="762" t="s">
        <v>43</v>
      </c>
      <c r="G17" s="762" t="s">
        <v>44</v>
      </c>
      <c r="H17" s="918"/>
      <c r="I17" s="768"/>
      <c r="J17" s="768"/>
      <c r="K17" s="768"/>
      <c r="L17" s="768"/>
      <c r="M17" s="931"/>
      <c r="N17" s="1184" t="s">
        <v>45</v>
      </c>
      <c r="O17" s="976">
        <f t="shared" si="1"/>
        <v>1</v>
      </c>
      <c r="P17" s="912"/>
    </row>
    <row r="18" spans="1:16" s="25" customFormat="1" ht="31.5" outlineLevel="1" x14ac:dyDescent="0.2">
      <c r="A18" s="1089" t="s">
        <v>49</v>
      </c>
      <c r="B18" s="917" t="s">
        <v>50</v>
      </c>
      <c r="C18" s="1088"/>
      <c r="D18" s="625"/>
      <c r="E18" s="1067"/>
      <c r="F18" s="775">
        <f>MAX(F19:F25)</f>
        <v>45382</v>
      </c>
      <c r="G18" s="643"/>
      <c r="H18" s="711"/>
      <c r="I18" s="711"/>
      <c r="J18" s="711"/>
      <c r="K18" s="711"/>
      <c r="L18" s="712"/>
      <c r="M18" s="713"/>
      <c r="N18" s="1083">
        <f>SUBTOTAL(1,N19:N25)</f>
        <v>0.1357142857142857</v>
      </c>
      <c r="O18" s="973">
        <f>SUBTOTAL(1,O19:O25)</f>
        <v>1</v>
      </c>
      <c r="P18" s="909"/>
    </row>
    <row r="19" spans="1:16" s="25" customFormat="1" ht="16.5" outlineLevel="1" x14ac:dyDescent="0.2">
      <c r="A19" s="1081"/>
      <c r="B19" s="495" t="s">
        <v>51</v>
      </c>
      <c r="C19" s="495"/>
      <c r="D19" s="613" t="s">
        <v>52</v>
      </c>
      <c r="E19" s="613"/>
      <c r="F19" s="583">
        <v>45260</v>
      </c>
      <c r="G19" s="583"/>
      <c r="H19" s="710" t="s">
        <v>53</v>
      </c>
      <c r="I19" s="710" t="s">
        <v>53</v>
      </c>
      <c r="J19" s="710" t="s">
        <v>53</v>
      </c>
      <c r="K19" s="710" t="s">
        <v>53</v>
      </c>
      <c r="L19" s="708"/>
      <c r="M19" s="709"/>
      <c r="N19" s="1084">
        <f t="shared" ref="N19:O25" si="2">IF(M19&lt;&gt;"",1,IF(L19&lt;&gt;"",0.9,IF(K19&lt;&gt;"",0.75,IF(J19&lt;&gt;"",0.5,IF(I19&lt;&gt;"",0.3,IF(H19&lt;&gt;"",0.2,0))))))</f>
        <v>0.75</v>
      </c>
      <c r="O19" s="974">
        <f t="shared" si="2"/>
        <v>1</v>
      </c>
      <c r="P19" s="1024" t="s">
        <v>54</v>
      </c>
    </row>
    <row r="20" spans="1:16" s="25" customFormat="1" ht="16.5" outlineLevel="1" x14ac:dyDescent="0.2">
      <c r="A20" s="1081"/>
      <c r="B20" s="495" t="s">
        <v>55</v>
      </c>
      <c r="C20" s="495"/>
      <c r="D20" s="613" t="s">
        <v>52</v>
      </c>
      <c r="E20" s="613" t="s">
        <v>56</v>
      </c>
      <c r="F20" s="583">
        <v>45281</v>
      </c>
      <c r="G20" s="587"/>
      <c r="H20" s="710"/>
      <c r="I20" s="710"/>
      <c r="J20" s="710"/>
      <c r="K20" s="710"/>
      <c r="L20" s="710"/>
      <c r="M20" s="709"/>
      <c r="N20" s="1084">
        <f t="shared" si="2"/>
        <v>0</v>
      </c>
      <c r="O20" s="974"/>
      <c r="P20" s="1024"/>
    </row>
    <row r="21" spans="1:16" s="25" customFormat="1" ht="16.5" outlineLevel="1" x14ac:dyDescent="0.2">
      <c r="A21" s="1081"/>
      <c r="B21" s="495" t="s">
        <v>57</v>
      </c>
      <c r="C21" s="495"/>
      <c r="D21" s="613" t="s">
        <v>52</v>
      </c>
      <c r="E21" s="613" t="s">
        <v>39</v>
      </c>
      <c r="F21" s="583">
        <v>45281</v>
      </c>
      <c r="G21" s="587"/>
      <c r="H21" s="710"/>
      <c r="I21" s="710"/>
      <c r="J21" s="710"/>
      <c r="K21" s="710"/>
      <c r="L21" s="710"/>
      <c r="M21" s="709"/>
      <c r="N21" s="1084">
        <f t="shared" si="2"/>
        <v>0</v>
      </c>
      <c r="O21" s="974"/>
      <c r="P21" s="911"/>
    </row>
    <row r="22" spans="1:16" s="25" customFormat="1" ht="51.75" customHeight="1" outlineLevel="1" x14ac:dyDescent="0.2">
      <c r="A22" s="1081"/>
      <c r="B22" s="495" t="s">
        <v>58</v>
      </c>
      <c r="C22" s="495"/>
      <c r="D22" s="613" t="s">
        <v>39</v>
      </c>
      <c r="E22" s="1133" t="s">
        <v>52</v>
      </c>
      <c r="F22" s="583">
        <v>45281</v>
      </c>
      <c r="G22" s="916"/>
      <c r="H22" s="710" t="s">
        <v>53</v>
      </c>
      <c r="I22" s="710"/>
      <c r="J22" s="710"/>
      <c r="K22" s="710"/>
      <c r="L22" s="710"/>
      <c r="M22" s="709"/>
      <c r="N22" s="1084">
        <f t="shared" si="2"/>
        <v>0.2</v>
      </c>
      <c r="O22" s="974"/>
      <c r="P22" s="1195" t="s">
        <v>59</v>
      </c>
    </row>
    <row r="23" spans="1:16" s="25" customFormat="1" ht="16.5" outlineLevel="1" x14ac:dyDescent="0.2">
      <c r="A23" s="1081"/>
      <c r="B23" s="495" t="s">
        <v>60</v>
      </c>
      <c r="C23" s="495"/>
      <c r="D23" s="1090" t="s">
        <v>52</v>
      </c>
      <c r="E23" s="613" t="s">
        <v>35</v>
      </c>
      <c r="F23" s="583">
        <v>45330</v>
      </c>
      <c r="G23" s="583"/>
      <c r="H23" s="710"/>
      <c r="I23" s="708"/>
      <c r="J23" s="708"/>
      <c r="K23" s="708"/>
      <c r="L23" s="708"/>
      <c r="M23" s="709"/>
      <c r="N23" s="1084">
        <f t="shared" si="2"/>
        <v>0</v>
      </c>
      <c r="O23" s="974">
        <f t="shared" si="2"/>
        <v>1</v>
      </c>
      <c r="P23" s="1024" t="s">
        <v>61</v>
      </c>
    </row>
    <row r="24" spans="1:16" s="25" customFormat="1" ht="32.25" customHeight="1" outlineLevel="1" x14ac:dyDescent="0.2">
      <c r="A24" s="1081"/>
      <c r="B24" s="495" t="s">
        <v>62</v>
      </c>
      <c r="C24" s="495"/>
      <c r="D24" s="613" t="s">
        <v>37</v>
      </c>
      <c r="E24" s="613"/>
      <c r="F24" s="583">
        <v>45335</v>
      </c>
      <c r="G24" s="583"/>
      <c r="H24" s="710"/>
      <c r="I24" s="708"/>
      <c r="J24" s="708"/>
      <c r="K24" s="708"/>
      <c r="L24" s="708"/>
      <c r="M24" s="709"/>
      <c r="N24" s="1084">
        <f t="shared" si="2"/>
        <v>0</v>
      </c>
      <c r="O24" s="974">
        <f t="shared" si="2"/>
        <v>1</v>
      </c>
      <c r="P24" s="911"/>
    </row>
    <row r="25" spans="1:16" s="25" customFormat="1" ht="16.5" outlineLevel="1" x14ac:dyDescent="0.2">
      <c r="A25" s="1085"/>
      <c r="B25" s="942" t="s">
        <v>63</v>
      </c>
      <c r="C25" s="942"/>
      <c r="D25" s="1091" t="s">
        <v>52</v>
      </c>
      <c r="E25" s="832" t="s">
        <v>56</v>
      </c>
      <c r="F25" s="762">
        <v>45382</v>
      </c>
      <c r="G25" s="833"/>
      <c r="H25" s="919"/>
      <c r="I25" s="918"/>
      <c r="J25" s="918"/>
      <c r="K25" s="918"/>
      <c r="L25" s="918"/>
      <c r="M25" s="931"/>
      <c r="N25" s="1092">
        <f t="shared" si="2"/>
        <v>0</v>
      </c>
      <c r="O25" s="977">
        <f t="shared" si="2"/>
        <v>1</v>
      </c>
      <c r="P25" s="920" t="s">
        <v>64</v>
      </c>
    </row>
    <row r="26" spans="1:16" s="25" customFormat="1" ht="33" outlineLevel="1" x14ac:dyDescent="0.2">
      <c r="A26" s="1089" t="s">
        <v>65</v>
      </c>
      <c r="B26" s="917" t="s">
        <v>66</v>
      </c>
      <c r="C26" s="1088"/>
      <c r="D26" s="625"/>
      <c r="E26" s="625"/>
      <c r="F26" s="948">
        <f>MAX(F27:F32)</f>
        <v>45272</v>
      </c>
      <c r="G26" s="643"/>
      <c r="H26" s="711"/>
      <c r="I26" s="712"/>
      <c r="J26" s="712"/>
      <c r="K26" s="712"/>
      <c r="L26" s="712"/>
      <c r="M26" s="713"/>
      <c r="N26" s="1083">
        <f>SUBTOTAL(1,N27:N32)</f>
        <v>0</v>
      </c>
      <c r="O26" s="973">
        <f>SUBTOTAL(1,O27:O32)</f>
        <v>1</v>
      </c>
      <c r="P26" s="1025" t="s">
        <v>67</v>
      </c>
    </row>
    <row r="27" spans="1:16" s="25" customFormat="1" ht="48.6" customHeight="1" outlineLevel="1" x14ac:dyDescent="0.2">
      <c r="A27" s="1089"/>
      <c r="B27" s="495" t="s">
        <v>68</v>
      </c>
      <c r="C27" s="495"/>
      <c r="D27" s="613" t="s">
        <v>69</v>
      </c>
      <c r="E27" s="613" t="s">
        <v>35</v>
      </c>
      <c r="F27" s="583">
        <v>45231</v>
      </c>
      <c r="G27" s="583"/>
      <c r="H27" s="710"/>
      <c r="I27" s="708"/>
      <c r="J27" s="708"/>
      <c r="K27" s="708"/>
      <c r="L27" s="708"/>
      <c r="M27" s="709"/>
      <c r="N27" s="1084">
        <f t="shared" ref="N27:O49" si="3">IF(M27&lt;&gt;"",1,IF(L27&lt;&gt;"",0.9,IF(K27&lt;&gt;"",0.75,IF(J27&lt;&gt;"",0.5,IF(I27&lt;&gt;"",0.3,IF(H27&lt;&gt;"",0.2,0))))))</f>
        <v>0</v>
      </c>
      <c r="O27" s="974">
        <f t="shared" si="3"/>
        <v>1</v>
      </c>
      <c r="P27" s="1024" t="s">
        <v>70</v>
      </c>
    </row>
    <row r="28" spans="1:16" s="25" customFormat="1" ht="26.25" customHeight="1" outlineLevel="1" x14ac:dyDescent="0.2">
      <c r="A28" s="1089"/>
      <c r="B28" s="495" t="s">
        <v>71</v>
      </c>
      <c r="C28" s="866"/>
      <c r="D28" s="625" t="s">
        <v>37</v>
      </c>
      <c r="E28" s="613"/>
      <c r="F28" s="583">
        <v>45244</v>
      </c>
      <c r="G28" s="583"/>
      <c r="H28" s="710"/>
      <c r="I28" s="708"/>
      <c r="J28" s="708"/>
      <c r="K28" s="708"/>
      <c r="L28" s="708"/>
      <c r="M28" s="709"/>
      <c r="N28" s="1084">
        <f t="shared" si="3"/>
        <v>0</v>
      </c>
      <c r="O28" s="974"/>
      <c r="P28" s="952"/>
    </row>
    <row r="29" spans="1:16" s="25" customFormat="1" ht="49.5" outlineLevel="1" x14ac:dyDescent="0.2">
      <c r="A29" s="1089"/>
      <c r="B29" s="495" t="s">
        <v>72</v>
      </c>
      <c r="C29" s="866"/>
      <c r="D29" s="625" t="s">
        <v>37</v>
      </c>
      <c r="E29" s="613" t="s">
        <v>73</v>
      </c>
      <c r="F29" s="1075">
        <v>45272</v>
      </c>
      <c r="G29" s="583"/>
      <c r="H29" s="710"/>
      <c r="I29" s="708"/>
      <c r="J29" s="708"/>
      <c r="K29" s="708"/>
      <c r="L29" s="708"/>
      <c r="M29" s="709"/>
      <c r="N29" s="1093">
        <f t="shared" si="3"/>
        <v>0</v>
      </c>
      <c r="O29" s="978">
        <f t="shared" si="3"/>
        <v>1</v>
      </c>
      <c r="P29" s="911"/>
    </row>
    <row r="30" spans="1:16" s="25" customFormat="1" ht="33" outlineLevel="1" x14ac:dyDescent="0.2">
      <c r="A30" s="1089"/>
      <c r="B30" s="495" t="s">
        <v>74</v>
      </c>
      <c r="C30" s="866"/>
      <c r="D30" s="625" t="s">
        <v>37</v>
      </c>
      <c r="E30" s="613" t="s">
        <v>47</v>
      </c>
      <c r="F30" s="1075">
        <v>45272</v>
      </c>
      <c r="G30" s="583"/>
      <c r="H30" s="710"/>
      <c r="I30" s="708"/>
      <c r="J30" s="708"/>
      <c r="K30" s="708"/>
      <c r="L30" s="708"/>
      <c r="M30" s="709"/>
      <c r="N30" s="1093">
        <f t="shared" si="3"/>
        <v>0</v>
      </c>
      <c r="O30" s="978">
        <f t="shared" si="3"/>
        <v>1</v>
      </c>
      <c r="P30" s="911"/>
    </row>
    <row r="31" spans="1:16" s="25" customFormat="1" ht="28.5" customHeight="1" outlineLevel="1" x14ac:dyDescent="0.2">
      <c r="A31" s="1089"/>
      <c r="B31" s="495" t="s">
        <v>75</v>
      </c>
      <c r="C31" s="866"/>
      <c r="D31" s="625" t="s">
        <v>37</v>
      </c>
      <c r="E31" s="1074"/>
      <c r="F31" s="1075">
        <v>45272</v>
      </c>
      <c r="G31" s="1075"/>
      <c r="H31" s="956"/>
      <c r="I31" s="950"/>
      <c r="J31" s="950"/>
      <c r="K31" s="950"/>
      <c r="L31" s="950"/>
      <c r="M31" s="951"/>
      <c r="N31" s="1093">
        <f t="shared" si="3"/>
        <v>0</v>
      </c>
      <c r="O31" s="979"/>
      <c r="P31" s="957"/>
    </row>
    <row r="32" spans="1:16" s="25" customFormat="1" ht="28.5" customHeight="1" outlineLevel="1" x14ac:dyDescent="0.2">
      <c r="A32" s="1094"/>
      <c r="B32" s="759" t="s">
        <v>76</v>
      </c>
      <c r="C32" s="942"/>
      <c r="D32" s="832" t="s">
        <v>37</v>
      </c>
      <c r="E32" s="760"/>
      <c r="F32" s="761" t="s">
        <v>77</v>
      </c>
      <c r="G32" s="762"/>
      <c r="H32" s="767"/>
      <c r="I32" s="768"/>
      <c r="J32" s="768"/>
      <c r="K32" s="768"/>
      <c r="L32" s="768"/>
      <c r="M32" s="769"/>
      <c r="N32" s="1095">
        <f>IF(M32&lt;&gt;"",1,IF(L32&lt;&gt;"",0.9,IF(K32&lt;&gt;"",0.75,IF(J32&lt;&gt;"",0.5,IF(I32&lt;&gt;"",0.3,IF(H32&lt;&gt;"",0.2,0))))))</f>
        <v>0</v>
      </c>
      <c r="O32" s="975"/>
      <c r="P32" s="912"/>
    </row>
    <row r="33" spans="1:16" s="25" customFormat="1" ht="47.25" outlineLevel="1" x14ac:dyDescent="0.2">
      <c r="A33" s="1089" t="s">
        <v>78</v>
      </c>
      <c r="B33" s="1096" t="s">
        <v>79</v>
      </c>
      <c r="C33" s="1097"/>
      <c r="D33" s="1056"/>
      <c r="E33" s="1056"/>
      <c r="F33" s="1057">
        <f>MAX(F34:F38)</f>
        <v>45382</v>
      </c>
      <c r="G33" s="1058"/>
      <c r="H33" s="1059"/>
      <c r="I33" s="1059"/>
      <c r="J33" s="1059"/>
      <c r="K33" s="1059"/>
      <c r="L33" s="1059"/>
      <c r="M33" s="1060"/>
      <c r="N33" s="1098">
        <f>SUBTOTAL(1,N34:N38)</f>
        <v>0.23333333333333331</v>
      </c>
      <c r="O33" s="973"/>
      <c r="P33" s="1024" t="s">
        <v>80</v>
      </c>
    </row>
    <row r="34" spans="1:16" s="25" customFormat="1" ht="18.75" customHeight="1" outlineLevel="1" x14ac:dyDescent="0.2">
      <c r="A34" s="1089"/>
      <c r="B34" s="1213" t="s">
        <v>81</v>
      </c>
      <c r="C34" s="1213"/>
      <c r="D34" s="1215" t="s">
        <v>52</v>
      </c>
      <c r="E34" s="1215" t="s">
        <v>56</v>
      </c>
      <c r="F34" s="1217">
        <v>45230</v>
      </c>
      <c r="G34" s="1217"/>
      <c r="H34" s="1208" t="s">
        <v>32</v>
      </c>
      <c r="I34" s="1208" t="s">
        <v>32</v>
      </c>
      <c r="J34" s="1208"/>
      <c r="K34" s="1208"/>
      <c r="L34" s="1208"/>
      <c r="M34" s="1210"/>
      <c r="N34" s="1206">
        <f t="shared" si="3"/>
        <v>0.3</v>
      </c>
      <c r="O34" s="978"/>
      <c r="P34" s="1024" t="s">
        <v>82</v>
      </c>
    </row>
    <row r="35" spans="1:16" s="25" customFormat="1" ht="29.25" customHeight="1" outlineLevel="1" x14ac:dyDescent="0.2">
      <c r="A35" s="1089"/>
      <c r="B35" s="1214"/>
      <c r="C35" s="1214"/>
      <c r="D35" s="1216"/>
      <c r="E35" s="1216"/>
      <c r="F35" s="1218"/>
      <c r="G35" s="1218"/>
      <c r="H35" s="1209"/>
      <c r="I35" s="1209"/>
      <c r="J35" s="1209"/>
      <c r="K35" s="1209"/>
      <c r="L35" s="1209"/>
      <c r="M35" s="1211"/>
      <c r="N35" s="1207"/>
      <c r="O35" s="978"/>
      <c r="P35" s="1024" t="s">
        <v>83</v>
      </c>
    </row>
    <row r="36" spans="1:16" s="25" customFormat="1" ht="22.5" customHeight="1" outlineLevel="1" x14ac:dyDescent="0.2">
      <c r="A36" s="1089"/>
      <c r="B36" s="1213" t="s">
        <v>84</v>
      </c>
      <c r="C36" s="1213"/>
      <c r="D36" s="1215" t="s">
        <v>85</v>
      </c>
      <c r="E36" s="1215" t="s">
        <v>52</v>
      </c>
      <c r="F36" s="1217">
        <v>45230</v>
      </c>
      <c r="G36" s="1217"/>
      <c r="H36" s="1208" t="s">
        <v>32</v>
      </c>
      <c r="I36" s="1208"/>
      <c r="J36" s="1208"/>
      <c r="K36" s="1208"/>
      <c r="L36" s="1208"/>
      <c r="M36" s="1210"/>
      <c r="N36" s="1207">
        <v>0.2</v>
      </c>
      <c r="O36" s="978"/>
      <c r="P36" s="1024" t="s">
        <v>86</v>
      </c>
    </row>
    <row r="37" spans="1:16" s="25" customFormat="1" ht="22.5" customHeight="1" outlineLevel="1" x14ac:dyDescent="0.2">
      <c r="A37" s="1089"/>
      <c r="B37" s="1214"/>
      <c r="C37" s="1214"/>
      <c r="D37" s="1216"/>
      <c r="E37" s="1216"/>
      <c r="F37" s="1218"/>
      <c r="G37" s="1218"/>
      <c r="H37" s="1209"/>
      <c r="I37" s="1209"/>
      <c r="J37" s="1209"/>
      <c r="K37" s="1209"/>
      <c r="L37" s="1209"/>
      <c r="M37" s="1211"/>
      <c r="N37" s="1212"/>
      <c r="O37" s="978"/>
      <c r="P37" s="1024" t="s">
        <v>87</v>
      </c>
    </row>
    <row r="38" spans="1:16" s="25" customFormat="1" ht="28.5" customHeight="1" outlineLevel="1" x14ac:dyDescent="0.2">
      <c r="A38" s="1089"/>
      <c r="B38" s="495" t="s">
        <v>88</v>
      </c>
      <c r="C38" s="866"/>
      <c r="D38" s="625" t="s">
        <v>89</v>
      </c>
      <c r="E38" s="1100" t="s">
        <v>90</v>
      </c>
      <c r="F38" s="583">
        <v>45382</v>
      </c>
      <c r="G38" s="583"/>
      <c r="H38" s="707" t="s">
        <v>32</v>
      </c>
      <c r="I38" s="715"/>
      <c r="J38" s="715"/>
      <c r="K38" s="715"/>
      <c r="L38" s="715"/>
      <c r="M38" s="703"/>
      <c r="N38" s="1087">
        <f t="shared" si="3"/>
        <v>0.2</v>
      </c>
      <c r="O38" s="978"/>
      <c r="P38" s="1024"/>
    </row>
    <row r="39" spans="1:16" s="25" customFormat="1" ht="24.75" customHeight="1" outlineLevel="1" x14ac:dyDescent="0.2">
      <c r="A39" s="943" t="s">
        <v>91</v>
      </c>
      <c r="B39" s="601"/>
      <c r="C39" s="1042"/>
      <c r="D39" s="601"/>
      <c r="E39" s="601"/>
      <c r="F39" s="601"/>
      <c r="G39" s="601"/>
      <c r="H39" s="601"/>
      <c r="I39" s="1079"/>
      <c r="J39" s="1079"/>
      <c r="K39" s="1079"/>
      <c r="L39" s="1079"/>
      <c r="M39" s="1079"/>
      <c r="N39" s="1080">
        <f>SUBTOTAL(1,N40:N49)</f>
        <v>0.30000000000000004</v>
      </c>
      <c r="O39" s="534">
        <f>SUBTOTAL(1,O40:O49)</f>
        <v>1</v>
      </c>
      <c r="P39" s="922"/>
    </row>
    <row r="40" spans="1:16" s="13" customFormat="1" ht="47.25" outlineLevel="1" x14ac:dyDescent="0.2">
      <c r="A40" s="1101" t="s">
        <v>92</v>
      </c>
      <c r="B40" s="742" t="s">
        <v>93</v>
      </c>
      <c r="C40" s="1102"/>
      <c r="D40" s="619"/>
      <c r="E40" s="619"/>
      <c r="F40" s="644">
        <f>MAX(F41:F48)</f>
        <v>45382</v>
      </c>
      <c r="G40" s="644"/>
      <c r="H40" s="701"/>
      <c r="I40" s="702"/>
      <c r="J40" s="702"/>
      <c r="K40" s="702"/>
      <c r="L40" s="702"/>
      <c r="M40" s="703"/>
      <c r="N40" s="1099">
        <f>SUBTOTAL(1,N41:N48)</f>
        <v>0.33750000000000002</v>
      </c>
      <c r="O40" s="974">
        <f>SUBTOTAL(1,O42:O49)</f>
        <v>1</v>
      </c>
      <c r="P40" s="908" t="s">
        <v>94</v>
      </c>
    </row>
    <row r="41" spans="1:16" s="13" customFormat="1" ht="110.25" customHeight="1" outlineLevel="1" x14ac:dyDescent="0.2">
      <c r="A41" s="1103"/>
      <c r="B41" s="495" t="s">
        <v>95</v>
      </c>
      <c r="C41" s="1066" t="s">
        <v>96</v>
      </c>
      <c r="D41" s="907" t="s">
        <v>52</v>
      </c>
      <c r="E41" s="613" t="s">
        <v>97</v>
      </c>
      <c r="F41" s="645">
        <v>45382</v>
      </c>
      <c r="G41" s="644"/>
      <c r="H41" s="701" t="s">
        <v>53</v>
      </c>
      <c r="I41" s="701" t="s">
        <v>53</v>
      </c>
      <c r="J41" s="701" t="s">
        <v>53</v>
      </c>
      <c r="K41" s="702"/>
      <c r="L41" s="702"/>
      <c r="M41" s="703"/>
      <c r="N41" s="1084">
        <f t="shared" si="3"/>
        <v>0.5</v>
      </c>
      <c r="O41" s="974"/>
      <c r="P41" s="1196" t="s">
        <v>98</v>
      </c>
    </row>
    <row r="42" spans="1:16" s="13" customFormat="1" ht="20.25" customHeight="1" outlineLevel="1" x14ac:dyDescent="0.2">
      <c r="A42" s="1103"/>
      <c r="B42" s="495" t="s">
        <v>99</v>
      </c>
      <c r="C42" s="495"/>
      <c r="D42" s="613" t="s">
        <v>97</v>
      </c>
      <c r="E42" s="613" t="s">
        <v>100</v>
      </c>
      <c r="F42" s="645">
        <v>45017</v>
      </c>
      <c r="G42" s="645">
        <v>45017</v>
      </c>
      <c r="H42" s="707" t="s">
        <v>53</v>
      </c>
      <c r="I42" s="707" t="s">
        <v>53</v>
      </c>
      <c r="J42" s="707" t="s">
        <v>53</v>
      </c>
      <c r="K42" s="707" t="s">
        <v>53</v>
      </c>
      <c r="L42" s="707" t="s">
        <v>53</v>
      </c>
      <c r="M42" s="972" t="s">
        <v>53</v>
      </c>
      <c r="N42" s="1084">
        <f t="shared" si="3"/>
        <v>1</v>
      </c>
      <c r="O42" s="974">
        <f t="shared" si="3"/>
        <v>1</v>
      </c>
      <c r="P42" s="1024" t="s">
        <v>101</v>
      </c>
    </row>
    <row r="43" spans="1:16" s="13" customFormat="1" ht="33" outlineLevel="1" x14ac:dyDescent="0.2">
      <c r="A43" s="1103"/>
      <c r="B43" s="495" t="s">
        <v>102</v>
      </c>
      <c r="C43" s="495"/>
      <c r="D43" s="613" t="s">
        <v>97</v>
      </c>
      <c r="E43" s="613" t="s">
        <v>100</v>
      </c>
      <c r="F43" s="645">
        <v>45017</v>
      </c>
      <c r="G43" s="645">
        <v>45017</v>
      </c>
      <c r="H43" s="707" t="s">
        <v>53</v>
      </c>
      <c r="I43" s="707" t="s">
        <v>53</v>
      </c>
      <c r="J43" s="707" t="s">
        <v>53</v>
      </c>
      <c r="K43" s="707" t="s">
        <v>53</v>
      </c>
      <c r="L43" s="707" t="s">
        <v>53</v>
      </c>
      <c r="M43" s="972" t="s">
        <v>53</v>
      </c>
      <c r="N43" s="1084">
        <f t="shared" si="3"/>
        <v>1</v>
      </c>
      <c r="O43" s="974">
        <f t="shared" si="3"/>
        <v>1</v>
      </c>
      <c r="P43" s="908" t="s">
        <v>101</v>
      </c>
    </row>
    <row r="44" spans="1:16" s="13" customFormat="1" ht="72.75" customHeight="1" outlineLevel="1" x14ac:dyDescent="0.2">
      <c r="A44" s="1103"/>
      <c r="B44" s="495" t="s">
        <v>103</v>
      </c>
      <c r="C44" s="495"/>
      <c r="D44" s="613" t="s">
        <v>97</v>
      </c>
      <c r="E44" s="613" t="s">
        <v>52</v>
      </c>
      <c r="F44" s="645">
        <v>45382</v>
      </c>
      <c r="G44" s="645"/>
      <c r="H44" s="707" t="s">
        <v>53</v>
      </c>
      <c r="I44" s="707"/>
      <c r="J44" s="707"/>
      <c r="K44" s="707"/>
      <c r="L44" s="707"/>
      <c r="M44" s="972"/>
      <c r="N44" s="1084">
        <f t="shared" si="3"/>
        <v>0.2</v>
      </c>
      <c r="O44" s="974">
        <f>IF(N44&lt;&gt;"",1,IF(M44&lt;&gt;"",0.9,IF(L44&lt;&gt;"",0.75,IF(K44&lt;&gt;"",0.5,IF(J44&lt;&gt;"",0.3,IF(I44&lt;&gt;"",0.2,0))))))</f>
        <v>1</v>
      </c>
      <c r="P44" s="1196" t="s">
        <v>104</v>
      </c>
    </row>
    <row r="45" spans="1:16" s="13" customFormat="1" ht="33" outlineLevel="1" x14ac:dyDescent="0.2">
      <c r="A45" s="1103"/>
      <c r="B45" s="495" t="s">
        <v>105</v>
      </c>
      <c r="C45" s="495"/>
      <c r="D45" s="613" t="s">
        <v>106</v>
      </c>
      <c r="E45" s="613" t="s">
        <v>52</v>
      </c>
      <c r="F45" s="645">
        <v>45382</v>
      </c>
      <c r="G45" s="645"/>
      <c r="H45" s="707"/>
      <c r="I45" s="707"/>
      <c r="J45" s="707"/>
      <c r="K45" s="707"/>
      <c r="L45" s="707"/>
      <c r="M45" s="953"/>
      <c r="N45" s="1084">
        <f t="shared" si="3"/>
        <v>0</v>
      </c>
      <c r="O45" s="974"/>
      <c r="P45" s="908" t="s">
        <v>83</v>
      </c>
    </row>
    <row r="46" spans="1:16" s="13" customFormat="1" ht="27" customHeight="1" outlineLevel="1" x14ac:dyDescent="0.2">
      <c r="A46" s="1103"/>
      <c r="B46" s="495" t="s">
        <v>107</v>
      </c>
      <c r="C46" s="495"/>
      <c r="D46" s="613" t="s">
        <v>37</v>
      </c>
      <c r="E46" s="1104"/>
      <c r="F46" s="645">
        <v>45382</v>
      </c>
      <c r="G46" s="645"/>
      <c r="H46" s="707"/>
      <c r="I46" s="715"/>
      <c r="J46" s="715"/>
      <c r="K46" s="715"/>
      <c r="L46" s="715"/>
      <c r="M46" s="703"/>
      <c r="N46" s="1084">
        <f>IF(M46&lt;&gt;"",1,IF(L46&lt;&gt;"",0.9,IF(K46&lt;&gt;"",0.75,IF(J46&lt;&gt;"",0.5,IF(I46&lt;&gt;"",0.3,IF(H46&lt;&gt;"",0.2,0))))))</f>
        <v>0</v>
      </c>
      <c r="O46" s="974"/>
      <c r="P46" s="908" t="s">
        <v>108</v>
      </c>
    </row>
    <row r="47" spans="1:16" s="13" customFormat="1" ht="24" customHeight="1" outlineLevel="1" x14ac:dyDescent="0.2">
      <c r="A47" s="1103"/>
      <c r="B47" s="495" t="s">
        <v>109</v>
      </c>
      <c r="C47" s="495"/>
      <c r="D47" s="613" t="s">
        <v>110</v>
      </c>
      <c r="E47" s="613" t="s">
        <v>97</v>
      </c>
      <c r="F47" s="613" t="s">
        <v>43</v>
      </c>
      <c r="G47" s="645" t="s">
        <v>44</v>
      </c>
      <c r="H47" s="707"/>
      <c r="I47" s="715"/>
      <c r="J47" s="715"/>
      <c r="K47" s="715"/>
      <c r="L47" s="715"/>
      <c r="M47" s="703"/>
      <c r="N47" s="1084">
        <f t="shared" ref="N47:N48" si="4">IF(M47&lt;&gt;"",1,IF(L47&lt;&gt;"",0.9,IF(K47&lt;&gt;"",0.75,IF(J47&lt;&gt;"",0.5,IF(I47&lt;&gt;"",0.3,IF(H47&lt;&gt;"",0.2,0))))))</f>
        <v>0</v>
      </c>
      <c r="O47" s="974">
        <f>IF(N47&lt;&gt;"",1,IF(M47&lt;&gt;"",0.9,IF(L47&lt;&gt;"",0.75,IF(K47&lt;&gt;"",0.5,IF(J47&lt;&gt;"",0.3,IF(I47&lt;&gt;"",0.2,0))))))</f>
        <v>1</v>
      </c>
      <c r="P47" s="908"/>
    </row>
    <row r="48" spans="1:16" s="13" customFormat="1" ht="27" customHeight="1" outlineLevel="1" x14ac:dyDescent="0.2">
      <c r="A48" s="1105"/>
      <c r="B48" s="759" t="s">
        <v>111</v>
      </c>
      <c r="C48" s="759"/>
      <c r="D48" s="760" t="s">
        <v>97</v>
      </c>
      <c r="E48" s="760" t="s">
        <v>112</v>
      </c>
      <c r="F48" s="760" t="s">
        <v>43</v>
      </c>
      <c r="G48" s="944" t="s">
        <v>44</v>
      </c>
      <c r="H48" s="782"/>
      <c r="I48" s="793"/>
      <c r="J48" s="793"/>
      <c r="K48" s="793"/>
      <c r="L48" s="793"/>
      <c r="M48" s="945"/>
      <c r="N48" s="1084">
        <f t="shared" si="4"/>
        <v>0</v>
      </c>
      <c r="O48" s="1106">
        <f t="shared" si="3"/>
        <v>1</v>
      </c>
      <c r="P48" s="924"/>
    </row>
    <row r="49" spans="1:16" s="13" customFormat="1" ht="30.75" customHeight="1" outlineLevel="1" x14ac:dyDescent="0.2">
      <c r="A49" s="1085" t="s">
        <v>113</v>
      </c>
      <c r="B49" s="773" t="s">
        <v>114</v>
      </c>
      <c r="C49" s="1043"/>
      <c r="D49" s="907" t="s">
        <v>115</v>
      </c>
      <c r="E49" s="907" t="s">
        <v>110</v>
      </c>
      <c r="F49" s="619" t="s">
        <v>43</v>
      </c>
      <c r="G49" s="946" t="s">
        <v>44</v>
      </c>
      <c r="H49" s="701"/>
      <c r="I49" s="702"/>
      <c r="J49" s="702"/>
      <c r="K49" s="702"/>
      <c r="L49" s="702"/>
      <c r="M49" s="703"/>
      <c r="N49" s="1084">
        <f>IF(M49&lt;&gt;"",1,IF(L49&lt;&gt;"",0.9,IF(K49&lt;&gt;"",0.75,IF(J49&lt;&gt;"",0.5,IF(I49&lt;&gt;"",0.3,IF(H49&lt;&gt;"",0.2,0))))))</f>
        <v>0</v>
      </c>
      <c r="O49" s="980">
        <f t="shared" si="3"/>
        <v>1</v>
      </c>
      <c r="P49" s="908"/>
    </row>
    <row r="50" spans="1:16" s="25" customFormat="1" ht="24.75" customHeight="1" outlineLevel="1" x14ac:dyDescent="0.2">
      <c r="A50" s="943" t="s">
        <v>116</v>
      </c>
      <c r="B50" s="601"/>
      <c r="C50" s="1042"/>
      <c r="D50" s="601"/>
      <c r="E50" s="601"/>
      <c r="F50" s="601"/>
      <c r="G50" s="601"/>
      <c r="H50" s="601"/>
      <c r="I50" s="1079"/>
      <c r="J50" s="1079"/>
      <c r="K50" s="1079"/>
      <c r="L50" s="1079"/>
      <c r="M50" s="1079"/>
      <c r="N50" s="1080">
        <f>SUBTOTAL(1,N51:N56)</f>
        <v>0.75</v>
      </c>
      <c r="O50" s="534">
        <f>SUBTOTAL(1,O51:O53)</f>
        <v>1</v>
      </c>
      <c r="P50" s="922"/>
    </row>
    <row r="51" spans="1:16" s="13" customFormat="1" ht="49.5" outlineLevel="1" x14ac:dyDescent="0.2">
      <c r="A51" s="1081" t="s">
        <v>117</v>
      </c>
      <c r="B51" s="773" t="s">
        <v>118</v>
      </c>
      <c r="C51" s="1043"/>
      <c r="D51" s="1107"/>
      <c r="E51" s="907"/>
      <c r="F51" s="643">
        <f>MAX(F52:F53)</f>
        <v>45019</v>
      </c>
      <c r="G51" s="643"/>
      <c r="H51" s="701" t="s">
        <v>32</v>
      </c>
      <c r="I51" s="701" t="s">
        <v>32</v>
      </c>
      <c r="J51" s="701" t="s">
        <v>32</v>
      </c>
      <c r="K51" s="701" t="s">
        <v>32</v>
      </c>
      <c r="L51" s="701" t="s">
        <v>32</v>
      </c>
      <c r="M51" s="701" t="s">
        <v>32</v>
      </c>
      <c r="N51" s="1108">
        <f>SUBTOTAL(1,N52:N53)</f>
        <v>1</v>
      </c>
      <c r="O51" s="1109">
        <f>SUBTOTAL(1,O52:O53)</f>
        <v>1</v>
      </c>
      <c r="P51" s="913" t="s">
        <v>119</v>
      </c>
    </row>
    <row r="52" spans="1:16" s="13" customFormat="1" ht="33.6" customHeight="1" outlineLevel="1" x14ac:dyDescent="0.2">
      <c r="A52" s="1110"/>
      <c r="B52" s="495" t="s">
        <v>120</v>
      </c>
      <c r="C52" s="495"/>
      <c r="D52" s="613" t="s">
        <v>52</v>
      </c>
      <c r="E52" s="613" t="s">
        <v>121</v>
      </c>
      <c r="F52" s="613" t="s">
        <v>43</v>
      </c>
      <c r="G52" s="583" t="s">
        <v>44</v>
      </c>
      <c r="H52" s="707"/>
      <c r="I52" s="715"/>
      <c r="J52" s="715"/>
      <c r="K52" s="715"/>
      <c r="L52" s="715"/>
      <c r="M52" s="719"/>
      <c r="N52" s="1111" t="s">
        <v>45</v>
      </c>
      <c r="O52" s="1112">
        <f t="shared" ref="N52:O53" si="5">IF(N52&lt;&gt;"",1,IF(M52&lt;&gt;"",0.9,IF(L52&lt;&gt;"",0.75,IF(K52&lt;&gt;"",0.5,IF(J52&lt;&gt;"",0.3,IF(I52&lt;&gt;"",0.2,0))))))</f>
        <v>1</v>
      </c>
      <c r="P52" s="910"/>
    </row>
    <row r="53" spans="1:16" s="13" customFormat="1" ht="59.25" customHeight="1" outlineLevel="1" x14ac:dyDescent="0.2">
      <c r="A53" s="1113"/>
      <c r="B53" s="759" t="s">
        <v>122</v>
      </c>
      <c r="C53" s="759"/>
      <c r="D53" s="938" t="s">
        <v>100</v>
      </c>
      <c r="E53" s="762" t="s">
        <v>56</v>
      </c>
      <c r="F53" s="762">
        <v>45019</v>
      </c>
      <c r="G53" s="762"/>
      <c r="H53" s="782" t="s">
        <v>53</v>
      </c>
      <c r="I53" s="793" t="s">
        <v>53</v>
      </c>
      <c r="J53" s="793" t="s">
        <v>53</v>
      </c>
      <c r="K53" s="793" t="s">
        <v>53</v>
      </c>
      <c r="L53" s="793" t="s">
        <v>53</v>
      </c>
      <c r="M53" s="1114" t="s">
        <v>53</v>
      </c>
      <c r="N53" s="1115">
        <f t="shared" si="5"/>
        <v>1</v>
      </c>
      <c r="O53" s="1106">
        <f t="shared" si="5"/>
        <v>1</v>
      </c>
      <c r="P53" s="923" t="s">
        <v>123</v>
      </c>
    </row>
    <row r="54" spans="1:16" s="13" customFormat="1" ht="27" customHeight="1" outlineLevel="1" x14ac:dyDescent="0.2">
      <c r="A54" s="1085" t="s">
        <v>124</v>
      </c>
      <c r="B54" s="759" t="s">
        <v>125</v>
      </c>
      <c r="C54" s="942"/>
      <c r="D54" s="832" t="s">
        <v>37</v>
      </c>
      <c r="E54" s="760"/>
      <c r="F54" s="811">
        <v>45027</v>
      </c>
      <c r="G54" s="762"/>
      <c r="H54" s="782" t="s">
        <v>32</v>
      </c>
      <c r="I54" s="793" t="s">
        <v>32</v>
      </c>
      <c r="J54" s="793" t="s">
        <v>32</v>
      </c>
      <c r="K54" s="793" t="s">
        <v>32</v>
      </c>
      <c r="L54" s="793" t="s">
        <v>32</v>
      </c>
      <c r="M54" s="1114" t="s">
        <v>32</v>
      </c>
      <c r="N54" s="1115">
        <f>IF(M54&lt;&gt;"",1,IF(L54&lt;&gt;"",0.9,IF(K54&lt;&gt;"",0.75,IF(J54&lt;&gt;"",0.5,IF(I54&lt;&gt;"",0.3,IF(H54&lt;&gt;"",0.2,0))))))</f>
        <v>1</v>
      </c>
      <c r="O54" s="1106">
        <f>IF(N54&lt;&gt;"",1,IF(M54&lt;&gt;"",0.9,IF(L54&lt;&gt;"",0.75,IF(K54&lt;&gt;"",0.5,IF(J54&lt;&gt;"",0.3,IF(I54&lt;&gt;"",0.2,0))))))</f>
        <v>1</v>
      </c>
      <c r="P54" s="982"/>
    </row>
    <row r="55" spans="1:16" s="13" customFormat="1" ht="28.5" customHeight="1" outlineLevel="1" x14ac:dyDescent="0.2">
      <c r="A55" s="1085" t="s">
        <v>126</v>
      </c>
      <c r="B55" s="831" t="s">
        <v>127</v>
      </c>
      <c r="C55" s="1044"/>
      <c r="D55" s="938" t="s">
        <v>39</v>
      </c>
      <c r="E55" s="886"/>
      <c r="F55" s="983" t="s">
        <v>128</v>
      </c>
      <c r="G55" s="983"/>
      <c r="H55" s="936"/>
      <c r="I55" s="984"/>
      <c r="J55" s="984"/>
      <c r="K55" s="984"/>
      <c r="L55" s="984"/>
      <c r="M55" s="945"/>
      <c r="N55" s="1116">
        <f>IF(M55&lt;&gt;"",1,IF(L55&lt;&gt;"",0.9,IF(K55&lt;&gt;"",0.75,IF(J55&lt;&gt;"",0.5,IF(I55&lt;&gt;"",0.3,IF(H55&lt;&gt;"",0.2,0))))))</f>
        <v>0</v>
      </c>
      <c r="O55" s="1117">
        <f>SUBTOTAL(1,O57:O60)</f>
        <v>1</v>
      </c>
      <c r="P55" s="924" t="s">
        <v>129</v>
      </c>
    </row>
    <row r="56" spans="1:16" s="13" customFormat="1" ht="47.25" outlineLevel="1" x14ac:dyDescent="0.2">
      <c r="A56" s="1081" t="s">
        <v>130</v>
      </c>
      <c r="B56" s="787" t="s">
        <v>131</v>
      </c>
      <c r="C56" s="1045"/>
      <c r="D56" s="625" t="s">
        <v>132</v>
      </c>
      <c r="E56" s="833" t="s">
        <v>56</v>
      </c>
      <c r="F56" s="983">
        <v>45382</v>
      </c>
      <c r="G56" s="941">
        <v>45047</v>
      </c>
      <c r="H56" s="701" t="s">
        <v>53</v>
      </c>
      <c r="I56" s="702" t="s">
        <v>53</v>
      </c>
      <c r="J56" s="702" t="s">
        <v>53</v>
      </c>
      <c r="K56" s="702" t="s">
        <v>53</v>
      </c>
      <c r="L56" s="702" t="s">
        <v>53</v>
      </c>
      <c r="M56" s="703" t="s">
        <v>53</v>
      </c>
      <c r="N56" s="1108">
        <f>IF(M56&lt;&gt;"",1,IF(L56&lt;&gt;"",0.9,IF(K56&lt;&gt;"",0.75,IF(J56&lt;&gt;"",0.5,IF(I56&lt;&gt;"",0.3,IF(H56&lt;&gt;"",0.2,0))))))</f>
        <v>1</v>
      </c>
      <c r="O56" s="1109"/>
      <c r="P56" s="1026" t="s">
        <v>133</v>
      </c>
    </row>
    <row r="57" spans="1:16" s="25" customFormat="1" ht="24.75" customHeight="1" outlineLevel="1" x14ac:dyDescent="0.2">
      <c r="A57" s="608" t="s">
        <v>134</v>
      </c>
      <c r="B57" s="601"/>
      <c r="C57" s="1042"/>
      <c r="D57" s="601"/>
      <c r="E57" s="601"/>
      <c r="F57" s="601"/>
      <c r="G57" s="601"/>
      <c r="H57" s="601"/>
      <c r="I57" s="1079"/>
      <c r="J57" s="1079"/>
      <c r="K57" s="1079"/>
      <c r="L57" s="1079"/>
      <c r="M57" s="1079"/>
      <c r="N57" s="1118">
        <f>SUBTOTAL(1,N58:N59)</f>
        <v>0.1</v>
      </c>
      <c r="O57" s="534">
        <f>SUBTOTAL(1,O58:O58)</f>
        <v>1</v>
      </c>
      <c r="P57" s="922"/>
    </row>
    <row r="58" spans="1:16" s="13" customFormat="1" ht="61.5" customHeight="1" outlineLevel="1" x14ac:dyDescent="0.2">
      <c r="A58" s="1119" t="s">
        <v>135</v>
      </c>
      <c r="B58" s="787" t="s">
        <v>136</v>
      </c>
      <c r="C58" s="1045"/>
      <c r="D58" s="760" t="s">
        <v>137</v>
      </c>
      <c r="E58" s="760" t="s">
        <v>35</v>
      </c>
      <c r="F58" s="1004">
        <v>45382</v>
      </c>
      <c r="G58" s="933"/>
      <c r="H58" s="936" t="s">
        <v>53</v>
      </c>
      <c r="I58" s="984"/>
      <c r="J58" s="984"/>
      <c r="K58" s="984"/>
      <c r="L58" s="984"/>
      <c r="M58" s="1114"/>
      <c r="N58" s="1120">
        <f>IF(M58&lt;&gt;"",1,IF(L58&lt;&gt;"",0.9,IF(K58&lt;&gt;"",0.75,IF(J58&lt;&gt;"",0.5,IF(I58&lt;&gt;"",0.3,IF(H58&lt;&gt;"",0.2,0))))))</f>
        <v>0.2</v>
      </c>
      <c r="O58" s="1121">
        <f>IF(N58&lt;&gt;"",1,IF(M58&lt;&gt;"",0.9,IF(L58&lt;&gt;"",0.75,IF(K58&lt;&gt;"",0.5,IF(J58&lt;&gt;"",0.3,IF(I58&lt;&gt;"",0.2,0))))))</f>
        <v>1</v>
      </c>
      <c r="P58" s="1027" t="s">
        <v>138</v>
      </c>
    </row>
    <row r="59" spans="1:16" s="13" customFormat="1" ht="30.75" customHeight="1" outlineLevel="1" x14ac:dyDescent="0.2">
      <c r="A59" s="1122" t="s">
        <v>139</v>
      </c>
      <c r="B59" s="1123" t="s">
        <v>107</v>
      </c>
      <c r="C59" s="1037"/>
      <c r="D59" s="985" t="s">
        <v>37</v>
      </c>
      <c r="E59" s="985"/>
      <c r="F59" s="1005">
        <v>45382</v>
      </c>
      <c r="G59" s="1124"/>
      <c r="H59" s="999"/>
      <c r="I59" s="1125"/>
      <c r="J59" s="1125"/>
      <c r="K59" s="1125"/>
      <c r="L59" s="1125"/>
      <c r="M59" s="1126"/>
      <c r="N59" s="1120">
        <f>IF(M59&lt;&gt;"",1,IF(L59&lt;&gt;"",0.9,IF(K59&lt;&gt;"",0.75,IF(J59&lt;&gt;"",0.5,IF(I59&lt;&gt;"",0.3,IF(H59&lt;&gt;"",0.2,0))))))</f>
        <v>0</v>
      </c>
      <c r="O59" s="1127"/>
      <c r="P59" s="986"/>
    </row>
    <row r="60" spans="1:16" s="25" customFormat="1" ht="24.75" customHeight="1" outlineLevel="1" thickBot="1" x14ac:dyDescent="0.25">
      <c r="A60" s="608" t="s">
        <v>140</v>
      </c>
      <c r="B60" s="601"/>
      <c r="C60" s="1042"/>
      <c r="D60" s="601"/>
      <c r="E60" s="601"/>
      <c r="F60" s="601"/>
      <c r="G60" s="601"/>
      <c r="H60" s="601"/>
      <c r="I60" s="1079"/>
      <c r="J60" s="1079"/>
      <c r="K60" s="1079"/>
      <c r="L60" s="1079"/>
      <c r="M60" s="1079"/>
      <c r="N60" s="1128">
        <f>SUBTOTAL(1,N61:N65)</f>
        <v>0.84000000000000008</v>
      </c>
      <c r="O60" s="534"/>
      <c r="P60" s="922"/>
    </row>
    <row r="61" spans="1:16" s="13" customFormat="1" ht="57.75" customHeight="1" outlineLevel="1" x14ac:dyDescent="0.2">
      <c r="A61" s="1119" t="s">
        <v>141</v>
      </c>
      <c r="B61" s="787" t="s">
        <v>142</v>
      </c>
      <c r="C61" s="1045"/>
      <c r="D61" s="760" t="s">
        <v>132</v>
      </c>
      <c r="E61" s="760" t="s">
        <v>56</v>
      </c>
      <c r="F61" s="811">
        <v>45036</v>
      </c>
      <c r="G61" s="762">
        <v>45036</v>
      </c>
      <c r="H61" s="782" t="s">
        <v>32</v>
      </c>
      <c r="I61" s="793" t="s">
        <v>32</v>
      </c>
      <c r="J61" s="793" t="s">
        <v>32</v>
      </c>
      <c r="K61" s="793" t="s">
        <v>32</v>
      </c>
      <c r="L61" s="793" t="s">
        <v>32</v>
      </c>
      <c r="M61" s="1114" t="s">
        <v>32</v>
      </c>
      <c r="N61" s="1129">
        <f t="shared" ref="N61:N64" si="6">IF(M61&lt;&gt;"",1,IF(L61&lt;&gt;"",0.9,IF(K61&lt;&gt;"",0.75,IF(J61&lt;&gt;"",0.5,IF(I61&lt;&gt;"",0.3,IF(H61&lt;&gt;"",0.2,0))))))</f>
        <v>1</v>
      </c>
      <c r="O61" s="1121"/>
      <c r="P61" s="1027" t="s">
        <v>143</v>
      </c>
    </row>
    <row r="62" spans="1:16" s="13" customFormat="1" ht="27" customHeight="1" outlineLevel="1" x14ac:dyDescent="0.2">
      <c r="A62" s="1119" t="s">
        <v>144</v>
      </c>
      <c r="B62" s="787" t="s">
        <v>145</v>
      </c>
      <c r="C62" s="1045"/>
      <c r="D62" s="760" t="s">
        <v>35</v>
      </c>
      <c r="E62" s="760"/>
      <c r="F62" s="811">
        <v>45050</v>
      </c>
      <c r="G62" s="762">
        <v>45050</v>
      </c>
      <c r="H62" s="782" t="s">
        <v>32</v>
      </c>
      <c r="I62" s="782" t="s">
        <v>32</v>
      </c>
      <c r="J62" s="782" t="s">
        <v>32</v>
      </c>
      <c r="K62" s="782" t="s">
        <v>32</v>
      </c>
      <c r="L62" s="782" t="s">
        <v>32</v>
      </c>
      <c r="M62" s="1130" t="s">
        <v>32</v>
      </c>
      <c r="N62" s="1120">
        <f t="shared" si="6"/>
        <v>1</v>
      </c>
      <c r="O62" s="1121"/>
      <c r="P62" s="947"/>
    </row>
    <row r="63" spans="1:16" s="13" customFormat="1" ht="30.75" customHeight="1" outlineLevel="1" x14ac:dyDescent="0.2">
      <c r="A63" s="1119" t="s">
        <v>146</v>
      </c>
      <c r="B63" s="787" t="s">
        <v>147</v>
      </c>
      <c r="C63" s="1045"/>
      <c r="D63" s="760" t="s">
        <v>37</v>
      </c>
      <c r="E63" s="760"/>
      <c r="F63" s="1004" t="s">
        <v>148</v>
      </c>
      <c r="G63" s="761" t="s">
        <v>148</v>
      </c>
      <c r="H63" s="782" t="s">
        <v>32</v>
      </c>
      <c r="I63" s="782" t="s">
        <v>32</v>
      </c>
      <c r="J63" s="782" t="s">
        <v>32</v>
      </c>
      <c r="K63" s="782" t="s">
        <v>32</v>
      </c>
      <c r="L63" s="782" t="s">
        <v>32</v>
      </c>
      <c r="M63" s="1130" t="s">
        <v>32</v>
      </c>
      <c r="N63" s="1120">
        <f t="shared" si="6"/>
        <v>1</v>
      </c>
      <c r="O63" s="1121"/>
      <c r="P63" s="947"/>
    </row>
    <row r="64" spans="1:16" s="13" customFormat="1" ht="31.5" customHeight="1" outlineLevel="1" x14ac:dyDescent="0.2">
      <c r="A64" s="1119" t="s">
        <v>149</v>
      </c>
      <c r="B64" s="787" t="s">
        <v>150</v>
      </c>
      <c r="C64" s="1045"/>
      <c r="D64" s="760" t="s">
        <v>37</v>
      </c>
      <c r="E64" s="760"/>
      <c r="F64" s="1004">
        <v>45061</v>
      </c>
      <c r="G64" s="761">
        <v>45061</v>
      </c>
      <c r="H64" s="782" t="s">
        <v>32</v>
      </c>
      <c r="I64" s="782" t="s">
        <v>32</v>
      </c>
      <c r="J64" s="782" t="s">
        <v>32</v>
      </c>
      <c r="K64" s="782" t="s">
        <v>32</v>
      </c>
      <c r="L64" s="782" t="s">
        <v>32</v>
      </c>
      <c r="M64" s="1130" t="s">
        <v>32</v>
      </c>
      <c r="N64" s="1120">
        <f t="shared" si="6"/>
        <v>1</v>
      </c>
      <c r="O64" s="1121"/>
      <c r="P64" s="923" t="s">
        <v>151</v>
      </c>
    </row>
    <row r="65" spans="1:16" s="13" customFormat="1" ht="49.5" outlineLevel="1" x14ac:dyDescent="0.2">
      <c r="A65" s="1119" t="s">
        <v>152</v>
      </c>
      <c r="B65" s="787" t="s">
        <v>153</v>
      </c>
      <c r="C65" s="1045"/>
      <c r="D65" s="760" t="s">
        <v>154</v>
      </c>
      <c r="E65" s="760" t="s">
        <v>56</v>
      </c>
      <c r="F65" s="586">
        <v>45408</v>
      </c>
      <c r="G65" s="761"/>
      <c r="H65" s="782" t="s">
        <v>32</v>
      </c>
      <c r="I65" s="782"/>
      <c r="J65" s="782"/>
      <c r="K65" s="782"/>
      <c r="L65" s="782"/>
      <c r="M65" s="1130"/>
      <c r="N65" s="1120">
        <f t="shared" ref="N65" si="7">IF(M65&lt;&gt;"",1,IF(L65&lt;&gt;"",0.9,IF(K65&lt;&gt;"",0.75,IF(J65&lt;&gt;"",0.5,IF(I65&lt;&gt;"",0.3,IF(H65&lt;&gt;"",0.2,0))))))</f>
        <v>0.2</v>
      </c>
      <c r="O65" s="1121"/>
      <c r="P65" s="923" t="s">
        <v>155</v>
      </c>
    </row>
    <row r="66" spans="1:16" s="25" customFormat="1" ht="24.75" customHeight="1" outlineLevel="1" x14ac:dyDescent="0.2">
      <c r="A66" s="608" t="s">
        <v>156</v>
      </c>
      <c r="B66" s="601"/>
      <c r="C66" s="1042"/>
      <c r="D66" s="601"/>
      <c r="E66" s="601"/>
      <c r="F66" s="601"/>
      <c r="G66" s="601"/>
      <c r="H66" s="601"/>
      <c r="I66" s="1079"/>
      <c r="J66" s="1079"/>
      <c r="K66" s="1079"/>
      <c r="L66" s="1079"/>
      <c r="M66" s="1079"/>
      <c r="N66" s="1118">
        <f>SUBTOTAL(1,N67:N70)</f>
        <v>0</v>
      </c>
      <c r="O66" s="534"/>
      <c r="P66" s="922"/>
    </row>
    <row r="67" spans="1:16" s="13" customFormat="1" ht="33" outlineLevel="1" x14ac:dyDescent="0.2">
      <c r="A67" s="1119" t="s">
        <v>157</v>
      </c>
      <c r="B67" s="787" t="s">
        <v>158</v>
      </c>
      <c r="C67" s="1045"/>
      <c r="D67" s="760" t="s">
        <v>47</v>
      </c>
      <c r="E67" s="760" t="s">
        <v>159</v>
      </c>
      <c r="F67" s="1004">
        <v>45352</v>
      </c>
      <c r="G67" s="933"/>
      <c r="H67" s="782"/>
      <c r="I67" s="793"/>
      <c r="J67" s="793"/>
      <c r="K67" s="793"/>
      <c r="L67" s="793"/>
      <c r="M67" s="1114"/>
      <c r="N67" s="1120">
        <f t="shared" ref="N67:N79" si="8">IF(M67&lt;&gt;"",1,IF(L67&lt;&gt;"",0.9,IF(K67&lt;&gt;"",0.75,IF(J67&lt;&gt;"",0.5,IF(I67&lt;&gt;"",0.3,IF(H67&lt;&gt;"",0.2,0))))))</f>
        <v>0</v>
      </c>
      <c r="O67" s="1121"/>
      <c r="P67" s="923"/>
    </row>
    <row r="68" spans="1:16" s="13" customFormat="1" ht="33" outlineLevel="1" x14ac:dyDescent="0.2">
      <c r="A68" s="1119" t="s">
        <v>160</v>
      </c>
      <c r="B68" s="787" t="s">
        <v>161</v>
      </c>
      <c r="C68" s="1045"/>
      <c r="D68" s="760" t="s">
        <v>47</v>
      </c>
      <c r="E68" s="760" t="s">
        <v>35</v>
      </c>
      <c r="F68" s="1004">
        <v>45353</v>
      </c>
      <c r="G68" s="933"/>
      <c r="H68" s="782"/>
      <c r="I68" s="793"/>
      <c r="J68" s="793"/>
      <c r="K68" s="793"/>
      <c r="L68" s="793"/>
      <c r="M68" s="1114"/>
      <c r="N68" s="1120">
        <f t="shared" si="8"/>
        <v>0</v>
      </c>
      <c r="O68" s="1121"/>
      <c r="P68" s="923"/>
    </row>
    <row r="69" spans="1:16" s="13" customFormat="1" ht="31.5" customHeight="1" outlineLevel="1" x14ac:dyDescent="0.2">
      <c r="A69" s="1119" t="s">
        <v>160</v>
      </c>
      <c r="B69" s="787" t="s">
        <v>162</v>
      </c>
      <c r="C69" s="1045"/>
      <c r="D69" s="760" t="s">
        <v>37</v>
      </c>
      <c r="E69" s="760"/>
      <c r="F69" s="1004">
        <v>45365</v>
      </c>
      <c r="G69" s="933"/>
      <c r="H69" s="782"/>
      <c r="I69" s="793"/>
      <c r="J69" s="793"/>
      <c r="K69" s="793"/>
      <c r="L69" s="793"/>
      <c r="M69" s="1114"/>
      <c r="N69" s="1120">
        <f t="shared" si="8"/>
        <v>0</v>
      </c>
      <c r="O69" s="1121"/>
      <c r="P69" s="923"/>
    </row>
    <row r="70" spans="1:16" s="13" customFormat="1" ht="31.5" customHeight="1" outlineLevel="1" x14ac:dyDescent="0.2">
      <c r="A70" s="1119" t="s">
        <v>163</v>
      </c>
      <c r="B70" s="787" t="s">
        <v>164</v>
      </c>
      <c r="C70" s="1046"/>
      <c r="D70" s="625" t="s">
        <v>37</v>
      </c>
      <c r="E70" s="760"/>
      <c r="F70" s="1004">
        <v>45410</v>
      </c>
      <c r="G70" s="933"/>
      <c r="H70" s="782"/>
      <c r="I70" s="793"/>
      <c r="J70" s="793"/>
      <c r="K70" s="793"/>
      <c r="L70" s="793"/>
      <c r="M70" s="1114"/>
      <c r="N70" s="1120">
        <f t="shared" si="8"/>
        <v>0</v>
      </c>
      <c r="O70" s="1121"/>
      <c r="P70" s="923"/>
    </row>
    <row r="71" spans="1:16" s="25" customFormat="1" ht="24.75" customHeight="1" outlineLevel="1" x14ac:dyDescent="0.2">
      <c r="A71" s="608" t="s">
        <v>165</v>
      </c>
      <c r="B71" s="601"/>
      <c r="C71" s="1042"/>
      <c r="D71" s="601"/>
      <c r="E71" s="601"/>
      <c r="F71" s="601"/>
      <c r="G71" s="601"/>
      <c r="H71" s="601"/>
      <c r="I71" s="1079"/>
      <c r="J71" s="1079"/>
      <c r="K71" s="1079"/>
      <c r="L71" s="1079"/>
      <c r="M71" s="1079"/>
      <c r="N71" s="1118">
        <f>SUBTOTAL(1,N72:N79)</f>
        <v>0</v>
      </c>
      <c r="O71" s="534"/>
      <c r="P71" s="1131" t="s">
        <v>80</v>
      </c>
    </row>
    <row r="72" spans="1:16" s="13" customFormat="1" ht="18" outlineLevel="1" x14ac:dyDescent="0.2">
      <c r="A72" s="1219" t="s">
        <v>166</v>
      </c>
      <c r="B72" s="773" t="s">
        <v>167</v>
      </c>
      <c r="C72" s="1043"/>
      <c r="D72" s="1107"/>
      <c r="E72" s="907"/>
      <c r="F72" s="587"/>
      <c r="G72" s="643"/>
      <c r="H72" s="701"/>
      <c r="I72" s="702"/>
      <c r="J72" s="702"/>
      <c r="K72" s="702"/>
      <c r="L72" s="702"/>
      <c r="M72" s="703"/>
      <c r="N72" s="1132">
        <f>SUBTOTAL(1,N73:N75)</f>
        <v>0</v>
      </c>
      <c r="O72" s="1109"/>
      <c r="P72" s="996"/>
    </row>
    <row r="73" spans="1:16" s="13" customFormat="1" ht="26.25" customHeight="1" outlineLevel="1" x14ac:dyDescent="0.2">
      <c r="A73" s="1220"/>
      <c r="B73" s="495" t="s">
        <v>168</v>
      </c>
      <c r="C73" s="495"/>
      <c r="D73" s="1133" t="s">
        <v>52</v>
      </c>
      <c r="E73" s="613"/>
      <c r="F73" s="583" t="s">
        <v>169</v>
      </c>
      <c r="G73" s="583"/>
      <c r="H73" s="707"/>
      <c r="I73" s="715"/>
      <c r="J73" s="715"/>
      <c r="K73" s="715"/>
      <c r="L73" s="715"/>
      <c r="M73" s="719"/>
      <c r="N73" s="1111">
        <f t="shared" si="8"/>
        <v>0</v>
      </c>
      <c r="O73" s="1112"/>
      <c r="P73" s="910"/>
    </row>
    <row r="74" spans="1:16" s="13" customFormat="1" ht="26.25" customHeight="1" outlineLevel="1" x14ac:dyDescent="0.2">
      <c r="A74" s="1220"/>
      <c r="B74" s="495" t="s">
        <v>170</v>
      </c>
      <c r="C74" s="495"/>
      <c r="D74" s="612" t="s">
        <v>37</v>
      </c>
      <c r="E74" s="613"/>
      <c r="F74" s="583" t="s">
        <v>169</v>
      </c>
      <c r="G74" s="583"/>
      <c r="H74" s="707"/>
      <c r="I74" s="715"/>
      <c r="J74" s="715"/>
      <c r="K74" s="715"/>
      <c r="L74" s="715"/>
      <c r="M74" s="719"/>
      <c r="N74" s="1108">
        <f t="shared" si="8"/>
        <v>0</v>
      </c>
      <c r="O74" s="1112"/>
      <c r="P74" s="910"/>
    </row>
    <row r="75" spans="1:16" s="13" customFormat="1" ht="26.25" customHeight="1" outlineLevel="1" x14ac:dyDescent="0.2">
      <c r="A75" s="1221"/>
      <c r="B75" s="759" t="s">
        <v>171</v>
      </c>
      <c r="C75" s="759"/>
      <c r="D75" s="777" t="s">
        <v>172</v>
      </c>
      <c r="E75" s="760"/>
      <c r="F75" s="762" t="s">
        <v>169</v>
      </c>
      <c r="G75" s="762"/>
      <c r="H75" s="782"/>
      <c r="I75" s="793"/>
      <c r="J75" s="793"/>
      <c r="K75" s="793"/>
      <c r="L75" s="793"/>
      <c r="M75" s="1114"/>
      <c r="N75" s="1116">
        <f t="shared" si="8"/>
        <v>0</v>
      </c>
      <c r="O75" s="1106"/>
      <c r="P75" s="923"/>
    </row>
    <row r="76" spans="1:16" s="13" customFormat="1" ht="18" outlineLevel="1" x14ac:dyDescent="0.2">
      <c r="A76" s="1219" t="s">
        <v>173</v>
      </c>
      <c r="B76" s="773" t="s">
        <v>174</v>
      </c>
      <c r="C76" s="1043"/>
      <c r="D76" s="624"/>
      <c r="E76" s="907"/>
      <c r="F76" s="587"/>
      <c r="G76" s="643"/>
      <c r="H76" s="701"/>
      <c r="I76" s="702"/>
      <c r="J76" s="702"/>
      <c r="K76" s="702"/>
      <c r="L76" s="702"/>
      <c r="M76" s="703"/>
      <c r="N76" s="1132">
        <f>SUBTOTAL(1,N77:N79)</f>
        <v>0</v>
      </c>
      <c r="O76" s="1109"/>
      <c r="P76" s="996"/>
    </row>
    <row r="77" spans="1:16" s="13" customFormat="1" ht="26.25" customHeight="1" outlineLevel="1" x14ac:dyDescent="0.2">
      <c r="A77" s="1220"/>
      <c r="B77" s="495" t="s">
        <v>175</v>
      </c>
      <c r="C77" s="495"/>
      <c r="D77" s="1133" t="s">
        <v>52</v>
      </c>
      <c r="E77" s="613"/>
      <c r="F77" s="1134"/>
      <c r="G77" s="583"/>
      <c r="H77" s="707"/>
      <c r="I77" s="715"/>
      <c r="J77" s="715"/>
      <c r="K77" s="715"/>
      <c r="L77" s="715"/>
      <c r="M77" s="719"/>
      <c r="N77" s="1111">
        <f t="shared" si="8"/>
        <v>0</v>
      </c>
      <c r="O77" s="1112"/>
      <c r="P77" s="910"/>
    </row>
    <row r="78" spans="1:16" s="13" customFormat="1" ht="26.25" customHeight="1" outlineLevel="1" x14ac:dyDescent="0.2">
      <c r="A78" s="1220"/>
      <c r="B78" s="495" t="s">
        <v>176</v>
      </c>
      <c r="C78" s="495"/>
      <c r="D78" s="612" t="s">
        <v>37</v>
      </c>
      <c r="E78" s="613"/>
      <c r="F78" s="1134"/>
      <c r="G78" s="583"/>
      <c r="H78" s="707"/>
      <c r="I78" s="715"/>
      <c r="J78" s="715"/>
      <c r="K78" s="715"/>
      <c r="L78" s="715"/>
      <c r="M78" s="719"/>
      <c r="N78" s="1108">
        <f t="shared" si="8"/>
        <v>0</v>
      </c>
      <c r="O78" s="1112"/>
      <c r="P78" s="910"/>
    </row>
    <row r="79" spans="1:16" s="13" customFormat="1" ht="26.25" customHeight="1" outlineLevel="1" x14ac:dyDescent="0.2">
      <c r="A79" s="1221"/>
      <c r="B79" s="495" t="s">
        <v>177</v>
      </c>
      <c r="C79" s="495"/>
      <c r="D79" s="612" t="s">
        <v>172</v>
      </c>
      <c r="E79" s="613"/>
      <c r="F79" s="1134"/>
      <c r="G79" s="583"/>
      <c r="H79" s="707"/>
      <c r="I79" s="715"/>
      <c r="J79" s="715"/>
      <c r="K79" s="715"/>
      <c r="L79" s="715"/>
      <c r="M79" s="719"/>
      <c r="N79" s="1116">
        <f t="shared" si="8"/>
        <v>0</v>
      </c>
      <c r="O79" s="1112"/>
      <c r="P79" s="910"/>
    </row>
    <row r="80" spans="1:16" s="25" customFormat="1" ht="27" customHeight="1" thickBot="1" x14ac:dyDescent="0.25">
      <c r="A80" s="621" t="s">
        <v>178</v>
      </c>
      <c r="B80" s="604"/>
      <c r="C80" s="1047"/>
      <c r="D80" s="604"/>
      <c r="E80" s="604"/>
      <c r="F80" s="604"/>
      <c r="G80" s="647"/>
      <c r="H80" s="720"/>
      <c r="I80" s="720"/>
      <c r="J80" s="720"/>
      <c r="K80" s="720"/>
      <c r="L80" s="720"/>
      <c r="M80" s="720"/>
      <c r="N80" s="1191" t="s">
        <v>45</v>
      </c>
      <c r="O80" s="720"/>
      <c r="P80" s="1062"/>
    </row>
    <row r="81" spans="1:16" s="25" customFormat="1" ht="24.75" customHeight="1" outlineLevel="1" x14ac:dyDescent="0.2">
      <c r="A81" s="608" t="s">
        <v>179</v>
      </c>
      <c r="B81" s="601"/>
      <c r="C81" s="1042"/>
      <c r="D81" s="601"/>
      <c r="E81" s="601"/>
      <c r="F81" s="601"/>
      <c r="G81" s="601"/>
      <c r="H81" s="601"/>
      <c r="I81" s="1079"/>
      <c r="J81" s="1079"/>
      <c r="K81" s="1079"/>
      <c r="L81" s="1079"/>
      <c r="M81" s="1079"/>
      <c r="N81" s="1192" t="s">
        <v>45</v>
      </c>
      <c r="O81" s="534" t="e">
        <f>SUBTOTAL(1,O82:O82)</f>
        <v>#DIV/0!</v>
      </c>
      <c r="P81" s="1063"/>
    </row>
    <row r="82" spans="1:16" s="25" customFormat="1" ht="40.5" customHeight="1" outlineLevel="1" x14ac:dyDescent="0.2">
      <c r="A82" s="1135" t="s">
        <v>180</v>
      </c>
      <c r="B82" s="1136" t="s">
        <v>181</v>
      </c>
      <c r="C82" s="1137"/>
      <c r="D82" s="760" t="s">
        <v>182</v>
      </c>
      <c r="E82" s="760" t="s">
        <v>183</v>
      </c>
      <c r="F82" s="760" t="s">
        <v>43</v>
      </c>
      <c r="G82" s="760" t="s">
        <v>44</v>
      </c>
      <c r="H82" s="940"/>
      <c r="I82" s="940"/>
      <c r="J82" s="940"/>
      <c r="K82" s="940"/>
      <c r="L82" s="940"/>
      <c r="M82" s="1114"/>
      <c r="N82" s="1116" t="s">
        <v>45</v>
      </c>
      <c r="O82" s="534" t="e">
        <f>SUBTOTAL(1,#REF!)</f>
        <v>#REF!</v>
      </c>
      <c r="P82" s="927" t="s">
        <v>184</v>
      </c>
    </row>
    <row r="83" spans="1:16" s="25" customFormat="1" ht="40.5" customHeight="1" outlineLevel="1" x14ac:dyDescent="0.2">
      <c r="A83" s="1198"/>
      <c r="B83" s="1199" t="s">
        <v>185</v>
      </c>
      <c r="C83" s="1200"/>
      <c r="D83" s="1201" t="s">
        <v>186</v>
      </c>
      <c r="E83" s="760" t="s">
        <v>183</v>
      </c>
      <c r="F83" s="1205">
        <v>45382</v>
      </c>
      <c r="G83" s="1201"/>
      <c r="H83" s="1144"/>
      <c r="I83" s="901"/>
      <c r="J83" s="901"/>
      <c r="K83" s="901"/>
      <c r="L83" s="901"/>
      <c r="M83" s="1202"/>
      <c r="N83" s="1203"/>
      <c r="O83" s="534"/>
      <c r="P83" s="1204"/>
    </row>
    <row r="84" spans="1:16" s="25" customFormat="1" ht="33" outlineLevel="1" x14ac:dyDescent="0.2">
      <c r="A84" s="1138" t="s">
        <v>187</v>
      </c>
      <c r="B84" s="839" t="s">
        <v>188</v>
      </c>
      <c r="C84" s="1046"/>
      <c r="D84" s="625" t="s">
        <v>37</v>
      </c>
      <c r="E84" s="760"/>
      <c r="F84" s="760" t="s">
        <v>43</v>
      </c>
      <c r="G84" s="587" t="s">
        <v>44</v>
      </c>
      <c r="H84" s="701"/>
      <c r="I84" s="702"/>
      <c r="J84" s="702"/>
      <c r="K84" s="702"/>
      <c r="L84" s="702"/>
      <c r="M84" s="703"/>
      <c r="N84" s="1108" t="s">
        <v>45</v>
      </c>
      <c r="O84" s="534"/>
      <c r="P84" s="914"/>
    </row>
    <row r="85" spans="1:16" s="25" customFormat="1" ht="31.5" customHeight="1" x14ac:dyDescent="0.2">
      <c r="A85" s="621" t="s">
        <v>189</v>
      </c>
      <c r="B85" s="921"/>
      <c r="C85" s="1048"/>
      <c r="D85" s="604"/>
      <c r="E85" s="604"/>
      <c r="F85" s="604"/>
      <c r="G85" s="604"/>
      <c r="H85" s="720"/>
      <c r="I85" s="720"/>
      <c r="J85" s="720"/>
      <c r="K85" s="720"/>
      <c r="L85" s="720"/>
      <c r="M85" s="720"/>
      <c r="N85" s="1139">
        <f>SUBTOTAL(1,N87:N102)</f>
        <v>0.23571428571428571</v>
      </c>
      <c r="O85" s="1140">
        <f>SUBTOTAL(1,O87:O92)</f>
        <v>1</v>
      </c>
      <c r="P85" s="925"/>
    </row>
    <row r="86" spans="1:16" s="25" customFormat="1" ht="24.75" customHeight="1" outlineLevel="1" x14ac:dyDescent="0.2">
      <c r="A86" s="943" t="s">
        <v>190</v>
      </c>
      <c r="B86" s="601"/>
      <c r="C86" s="1042"/>
      <c r="D86" s="601"/>
      <c r="E86" s="601"/>
      <c r="F86" s="601"/>
      <c r="G86" s="601"/>
      <c r="H86" s="601"/>
      <c r="I86" s="1079"/>
      <c r="J86" s="1079"/>
      <c r="K86" s="1079"/>
      <c r="L86" s="1079"/>
      <c r="M86" s="1079"/>
      <c r="N86" s="1080">
        <f>SUBTOTAL(1,N87:N90)</f>
        <v>7.4999999999999997E-2</v>
      </c>
      <c r="O86" s="534">
        <f>SUBTOTAL(1,O87:O88)</f>
        <v>1</v>
      </c>
      <c r="P86" s="987"/>
    </row>
    <row r="87" spans="1:16" s="13" customFormat="1" ht="157.5" outlineLevel="1" x14ac:dyDescent="0.2">
      <c r="A87" s="1141" t="s">
        <v>191</v>
      </c>
      <c r="B87" s="845" t="s">
        <v>192</v>
      </c>
      <c r="C87" s="1049" t="s">
        <v>193</v>
      </c>
      <c r="D87" s="760" t="s">
        <v>194</v>
      </c>
      <c r="E87" s="832" t="s">
        <v>35</v>
      </c>
      <c r="F87" s="811">
        <v>45260</v>
      </c>
      <c r="G87" s="933"/>
      <c r="H87" s="782"/>
      <c r="I87" s="793"/>
      <c r="J87" s="793"/>
      <c r="K87" s="793"/>
      <c r="L87" s="793"/>
      <c r="M87" s="1114"/>
      <c r="N87" s="1116">
        <f t="shared" ref="N87:O102" si="9">IF(M87&lt;&gt;"",1,IF(L87&lt;&gt;"",0.9,IF(K87&lt;&gt;"",0.75,IF(J87&lt;&gt;"",0.5,IF(I87&lt;&gt;"",0.3,IF(H87&lt;&gt;"",0.2,0))))))</f>
        <v>0</v>
      </c>
      <c r="O87" s="1106">
        <f t="shared" si="9"/>
        <v>1</v>
      </c>
      <c r="P87" s="924" t="s">
        <v>195</v>
      </c>
    </row>
    <row r="88" spans="1:16" s="13" customFormat="1" ht="33" outlineLevel="1" x14ac:dyDescent="0.2">
      <c r="A88" s="1135" t="s">
        <v>196</v>
      </c>
      <c r="B88" s="510" t="s">
        <v>197</v>
      </c>
      <c r="C88" s="1050"/>
      <c r="D88" s="832" t="s">
        <v>37</v>
      </c>
      <c r="E88" s="832"/>
      <c r="F88" s="1006">
        <v>45272</v>
      </c>
      <c r="G88" s="887"/>
      <c r="H88" s="936"/>
      <c r="I88" s="984"/>
      <c r="J88" s="984"/>
      <c r="K88" s="984"/>
      <c r="L88" s="984"/>
      <c r="M88" s="945"/>
      <c r="N88" s="1116">
        <f t="shared" si="9"/>
        <v>0</v>
      </c>
      <c r="O88" s="1142">
        <f t="shared" si="9"/>
        <v>1</v>
      </c>
      <c r="P88" s="1032"/>
    </row>
    <row r="89" spans="1:16" s="13" customFormat="1" ht="66" outlineLevel="1" x14ac:dyDescent="0.2">
      <c r="A89" s="1135" t="s">
        <v>198</v>
      </c>
      <c r="B89" s="845" t="s">
        <v>199</v>
      </c>
      <c r="C89" s="1049"/>
      <c r="D89" s="760" t="s">
        <v>194</v>
      </c>
      <c r="E89" s="832" t="s">
        <v>200</v>
      </c>
      <c r="F89" s="983">
        <v>45322</v>
      </c>
      <c r="G89" s="887"/>
      <c r="H89" s="936"/>
      <c r="I89" s="984"/>
      <c r="J89" s="984"/>
      <c r="K89" s="984"/>
      <c r="L89" s="984"/>
      <c r="M89" s="945"/>
      <c r="N89" s="1108">
        <f t="shared" si="9"/>
        <v>0</v>
      </c>
      <c r="O89" s="1143">
        <f t="shared" si="9"/>
        <v>1</v>
      </c>
      <c r="P89" s="1033"/>
    </row>
    <row r="90" spans="1:16" s="25" customFormat="1" ht="33" outlineLevel="1" x14ac:dyDescent="0.2">
      <c r="A90" s="1135" t="s">
        <v>201</v>
      </c>
      <c r="B90" s="510" t="s">
        <v>202</v>
      </c>
      <c r="C90" s="1050"/>
      <c r="D90" s="832" t="s">
        <v>203</v>
      </c>
      <c r="E90" s="832" t="s">
        <v>39</v>
      </c>
      <c r="F90" s="983">
        <v>45210</v>
      </c>
      <c r="G90" s="915"/>
      <c r="H90" s="1144" t="s">
        <v>32</v>
      </c>
      <c r="I90" s="901" t="s">
        <v>32</v>
      </c>
      <c r="J90" s="901"/>
      <c r="K90" s="901"/>
      <c r="L90" s="901"/>
      <c r="M90" s="945"/>
      <c r="N90" s="1129">
        <f>IF(M90&lt;&gt;"",1,IF(L90&lt;&gt;"",0.9,IF(K90&lt;&gt;"",0.75,IF(J90&lt;&gt;"",0.5,IF(I90&lt;&gt;"",0.3,IF(H90&lt;&gt;"",0.2,0))))))</f>
        <v>0.3</v>
      </c>
      <c r="O90" s="1145"/>
      <c r="P90" s="1031" t="s">
        <v>204</v>
      </c>
    </row>
    <row r="91" spans="1:16" s="25" customFormat="1" ht="24.75" customHeight="1" outlineLevel="1" x14ac:dyDescent="0.2">
      <c r="A91" s="943" t="s">
        <v>205</v>
      </c>
      <c r="B91" s="601"/>
      <c r="C91" s="1042"/>
      <c r="D91" s="601"/>
      <c r="E91" s="601"/>
      <c r="F91" s="601"/>
      <c r="G91" s="601"/>
      <c r="H91" s="601"/>
      <c r="I91" s="1079"/>
      <c r="J91" s="1079"/>
      <c r="K91" s="1079"/>
      <c r="L91" s="1079"/>
      <c r="M91" s="1079"/>
      <c r="N91" s="1080">
        <f>SUBTOTAL(1,N92:N102)</f>
        <v>0.3</v>
      </c>
      <c r="O91" s="534">
        <f>SUBTOTAL(1,O92:O102)</f>
        <v>1</v>
      </c>
      <c r="P91" s="922"/>
    </row>
    <row r="92" spans="1:16" s="13" customFormat="1" ht="47.25" outlineLevel="1" x14ac:dyDescent="0.2">
      <c r="A92" s="1219" t="s">
        <v>206</v>
      </c>
      <c r="B92" s="773" t="s">
        <v>207</v>
      </c>
      <c r="C92" s="1043"/>
      <c r="D92" s="1107"/>
      <c r="E92" s="907"/>
      <c r="F92" s="643"/>
      <c r="G92" s="643"/>
      <c r="H92" s="701"/>
      <c r="I92" s="702"/>
      <c r="J92" s="702"/>
      <c r="K92" s="702"/>
      <c r="L92" s="702"/>
      <c r="M92" s="703"/>
      <c r="N92" s="1083">
        <f>SUBTOTAL(1,N93:N102)</f>
        <v>0.3</v>
      </c>
      <c r="O92" s="1109">
        <f t="shared" si="9"/>
        <v>1</v>
      </c>
      <c r="P92" s="988" t="s">
        <v>208</v>
      </c>
    </row>
    <row r="93" spans="1:16" s="13" customFormat="1" ht="46.5" customHeight="1" outlineLevel="1" x14ac:dyDescent="0.2">
      <c r="A93" s="1220"/>
      <c r="B93" s="495" t="s">
        <v>209</v>
      </c>
      <c r="C93" s="495"/>
      <c r="D93" s="612" t="s">
        <v>210</v>
      </c>
      <c r="E93" s="612" t="s">
        <v>211</v>
      </c>
      <c r="F93" s="1134" t="s">
        <v>212</v>
      </c>
      <c r="G93" s="583"/>
      <c r="H93" s="707"/>
      <c r="I93" s="715"/>
      <c r="J93" s="715"/>
      <c r="K93" s="715"/>
      <c r="L93" s="715"/>
      <c r="M93" s="719"/>
      <c r="N93" s="1111">
        <f t="shared" ref="N93:N102" si="10">IF(M93&lt;&gt;"",1,IF(L93&lt;&gt;"",0.9,IF(K93&lt;&gt;"",0.75,IF(J93&lt;&gt;"",0.5,IF(I93&lt;&gt;"",0.3,IF(H93&lt;&gt;"",0.2,0))))))</f>
        <v>0</v>
      </c>
      <c r="O93" s="1112"/>
      <c r="P93" s="908"/>
    </row>
    <row r="94" spans="1:16" s="13" customFormat="1" ht="44.25" customHeight="1" outlineLevel="1" x14ac:dyDescent="0.2">
      <c r="A94" s="1220"/>
      <c r="B94" s="495" t="s">
        <v>213</v>
      </c>
      <c r="C94" s="495"/>
      <c r="D94" s="612" t="s">
        <v>210</v>
      </c>
      <c r="E94" s="613"/>
      <c r="F94" s="1134" t="s">
        <v>212</v>
      </c>
      <c r="G94" s="583"/>
      <c r="H94" s="707"/>
      <c r="I94" s="715"/>
      <c r="J94" s="715"/>
      <c r="K94" s="715"/>
      <c r="L94" s="715"/>
      <c r="M94" s="719"/>
      <c r="N94" s="1111">
        <f t="shared" si="10"/>
        <v>0</v>
      </c>
      <c r="O94" s="1112"/>
      <c r="P94" s="910"/>
    </row>
    <row r="95" spans="1:16" s="13" customFormat="1" ht="49.5" outlineLevel="1" x14ac:dyDescent="0.2">
      <c r="A95" s="1220"/>
      <c r="B95" s="495" t="s">
        <v>214</v>
      </c>
      <c r="C95" s="495"/>
      <c r="D95" s="612" t="s">
        <v>210</v>
      </c>
      <c r="E95" s="613" t="s">
        <v>211</v>
      </c>
      <c r="F95" s="1134" t="s">
        <v>212</v>
      </c>
      <c r="G95" s="583"/>
      <c r="H95" s="707"/>
      <c r="I95" s="715"/>
      <c r="J95" s="715"/>
      <c r="K95" s="715"/>
      <c r="L95" s="715"/>
      <c r="M95" s="719"/>
      <c r="N95" s="1111">
        <f t="shared" si="10"/>
        <v>0</v>
      </c>
      <c r="O95" s="1112"/>
      <c r="P95" s="910"/>
    </row>
    <row r="96" spans="1:16" s="13" customFormat="1" ht="44.25" customHeight="1" outlineLevel="1" x14ac:dyDescent="0.2">
      <c r="A96" s="1220"/>
      <c r="B96" s="495" t="s">
        <v>215</v>
      </c>
      <c r="C96" s="495"/>
      <c r="D96" s="612" t="s">
        <v>216</v>
      </c>
      <c r="E96" s="613" t="s">
        <v>217</v>
      </c>
      <c r="F96" s="583">
        <v>45061</v>
      </c>
      <c r="G96" s="583">
        <v>45061</v>
      </c>
      <c r="H96" s="707" t="s">
        <v>32</v>
      </c>
      <c r="I96" s="715" t="s">
        <v>32</v>
      </c>
      <c r="J96" s="715" t="s">
        <v>32</v>
      </c>
      <c r="K96" s="715" t="s">
        <v>32</v>
      </c>
      <c r="L96" s="715" t="s">
        <v>32</v>
      </c>
      <c r="M96" s="719" t="s">
        <v>32</v>
      </c>
      <c r="N96" s="1111">
        <f t="shared" si="10"/>
        <v>1</v>
      </c>
      <c r="O96" s="1112"/>
      <c r="P96" s="910"/>
    </row>
    <row r="97" spans="1:16" s="13" customFormat="1" ht="44.25" customHeight="1" outlineLevel="1" x14ac:dyDescent="0.2">
      <c r="A97" s="1220"/>
      <c r="B97" s="495" t="s">
        <v>218</v>
      </c>
      <c r="C97" s="495"/>
      <c r="D97" s="612" t="s">
        <v>37</v>
      </c>
      <c r="E97" s="613"/>
      <c r="F97" s="583">
        <v>45061</v>
      </c>
      <c r="G97" s="583">
        <v>45061</v>
      </c>
      <c r="H97" s="707" t="s">
        <v>32</v>
      </c>
      <c r="I97" s="715" t="s">
        <v>32</v>
      </c>
      <c r="J97" s="715" t="s">
        <v>32</v>
      </c>
      <c r="K97" s="715" t="s">
        <v>32</v>
      </c>
      <c r="L97" s="715" t="s">
        <v>32</v>
      </c>
      <c r="M97" s="719" t="s">
        <v>32</v>
      </c>
      <c r="N97" s="1111">
        <f t="shared" si="10"/>
        <v>1</v>
      </c>
      <c r="O97" s="1112"/>
      <c r="P97" s="910"/>
    </row>
    <row r="98" spans="1:16" s="13" customFormat="1" ht="44.25" customHeight="1" outlineLevel="1" x14ac:dyDescent="0.2">
      <c r="A98" s="1220"/>
      <c r="B98" s="495" t="s">
        <v>219</v>
      </c>
      <c r="C98" s="495"/>
      <c r="D98" s="612" t="s">
        <v>220</v>
      </c>
      <c r="E98" s="613"/>
      <c r="F98" s="583">
        <v>45078</v>
      </c>
      <c r="G98" s="583">
        <v>45078</v>
      </c>
      <c r="H98" s="707" t="s">
        <v>32</v>
      </c>
      <c r="I98" s="715" t="s">
        <v>32</v>
      </c>
      <c r="J98" s="715" t="s">
        <v>32</v>
      </c>
      <c r="K98" s="715" t="s">
        <v>32</v>
      </c>
      <c r="L98" s="715" t="s">
        <v>32</v>
      </c>
      <c r="M98" s="719" t="s">
        <v>32</v>
      </c>
      <c r="N98" s="1111">
        <f t="shared" si="10"/>
        <v>1</v>
      </c>
      <c r="O98" s="1112"/>
      <c r="P98" s="910"/>
    </row>
    <row r="99" spans="1:16" s="13" customFormat="1" ht="44.25" customHeight="1" outlineLevel="1" x14ac:dyDescent="0.2">
      <c r="A99" s="1220"/>
      <c r="B99" s="495" t="s">
        <v>221</v>
      </c>
      <c r="C99" s="495"/>
      <c r="D99" s="612" t="s">
        <v>89</v>
      </c>
      <c r="E99" s="613"/>
      <c r="F99" s="583">
        <v>45183</v>
      </c>
      <c r="G99" s="583"/>
      <c r="H99" s="707"/>
      <c r="I99" s="715"/>
      <c r="J99" s="715"/>
      <c r="K99" s="715"/>
      <c r="L99" s="715"/>
      <c r="M99" s="719"/>
      <c r="N99" s="1111">
        <f t="shared" si="10"/>
        <v>0</v>
      </c>
      <c r="O99" s="1112"/>
      <c r="P99" s="910" t="s">
        <v>222</v>
      </c>
    </row>
    <row r="100" spans="1:16" s="13" customFormat="1" ht="44.25" customHeight="1" outlineLevel="1" x14ac:dyDescent="0.2">
      <c r="A100" s="1220"/>
      <c r="B100" s="495" t="s">
        <v>223</v>
      </c>
      <c r="C100" s="495"/>
      <c r="D100" s="612" t="s">
        <v>224</v>
      </c>
      <c r="E100" s="613"/>
      <c r="F100" s="583">
        <v>45226</v>
      </c>
      <c r="G100" s="583"/>
      <c r="H100" s="707"/>
      <c r="I100" s="715"/>
      <c r="J100" s="715"/>
      <c r="K100" s="715"/>
      <c r="L100" s="715"/>
      <c r="M100" s="719"/>
      <c r="N100" s="1111">
        <f t="shared" si="10"/>
        <v>0</v>
      </c>
      <c r="O100" s="1112"/>
      <c r="P100" s="910" t="s">
        <v>225</v>
      </c>
    </row>
    <row r="101" spans="1:16" s="13" customFormat="1" ht="45" customHeight="1" outlineLevel="1" x14ac:dyDescent="0.2">
      <c r="A101" s="1220"/>
      <c r="B101" s="495" t="s">
        <v>226</v>
      </c>
      <c r="C101" s="495"/>
      <c r="D101" s="612" t="s">
        <v>37</v>
      </c>
      <c r="E101" s="613" t="s">
        <v>97</v>
      </c>
      <c r="F101" s="583" t="s">
        <v>227</v>
      </c>
      <c r="G101" s="583" t="s">
        <v>228</v>
      </c>
      <c r="H101" s="707"/>
      <c r="I101" s="715"/>
      <c r="J101" s="715"/>
      <c r="K101" s="715"/>
      <c r="L101" s="715"/>
      <c r="M101" s="719"/>
      <c r="N101" s="1111">
        <f t="shared" si="10"/>
        <v>0</v>
      </c>
      <c r="O101" s="1112"/>
      <c r="P101" s="910"/>
    </row>
    <row r="102" spans="1:16" s="13" customFormat="1" ht="26.25" customHeight="1" outlineLevel="1" x14ac:dyDescent="0.2">
      <c r="A102" s="1221"/>
      <c r="B102" s="495" t="s">
        <v>229</v>
      </c>
      <c r="C102" s="495"/>
      <c r="D102" s="612" t="s">
        <v>210</v>
      </c>
      <c r="E102" s="613" t="s">
        <v>97</v>
      </c>
      <c r="F102" s="760" t="s">
        <v>43</v>
      </c>
      <c r="G102" s="583" t="s">
        <v>228</v>
      </c>
      <c r="H102" s="707"/>
      <c r="I102" s="715"/>
      <c r="J102" s="715"/>
      <c r="K102" s="715"/>
      <c r="L102" s="715"/>
      <c r="M102" s="719"/>
      <c r="N102" s="1111">
        <f t="shared" si="10"/>
        <v>0</v>
      </c>
      <c r="O102" s="1112">
        <f t="shared" si="9"/>
        <v>1</v>
      </c>
      <c r="P102" s="910" t="s">
        <v>230</v>
      </c>
    </row>
    <row r="103" spans="1:16" s="25" customFormat="1" ht="27" customHeight="1" x14ac:dyDescent="0.2">
      <c r="A103" s="621" t="s">
        <v>231</v>
      </c>
      <c r="B103" s="604"/>
      <c r="C103" s="1047"/>
      <c r="D103" s="604"/>
      <c r="E103" s="604"/>
      <c r="F103" s="647"/>
      <c r="G103" s="647"/>
      <c r="H103" s="720"/>
      <c r="I103" s="720"/>
      <c r="J103" s="720"/>
      <c r="K103" s="720"/>
      <c r="L103" s="720"/>
      <c r="M103" s="720"/>
      <c r="N103" s="1139">
        <f>SUBTOTAL(1,N105:N137)</f>
        <v>0.76250000000000007</v>
      </c>
      <c r="O103" s="1140" t="e">
        <f>SUBTOTAL(1,O124:O124)</f>
        <v>#DIV/0!</v>
      </c>
      <c r="P103" s="926"/>
    </row>
    <row r="104" spans="1:16" s="25" customFormat="1" ht="24.75" customHeight="1" outlineLevel="1" x14ac:dyDescent="0.2">
      <c r="A104" s="608" t="s">
        <v>232</v>
      </c>
      <c r="B104" s="601"/>
      <c r="C104" s="1042"/>
      <c r="D104" s="601"/>
      <c r="E104" s="601"/>
      <c r="F104" s="601"/>
      <c r="G104" s="601"/>
      <c r="H104" s="601"/>
      <c r="I104" s="1079"/>
      <c r="J104" s="1079"/>
      <c r="K104" s="1079"/>
      <c r="L104" s="1079"/>
      <c r="M104" s="1079"/>
      <c r="N104" s="1080">
        <f>SUBTOTAL(1,N105:O129)</f>
        <v>0.76500000000000001</v>
      </c>
      <c r="O104" s="534" t="e">
        <f>SUBTOTAL(1,O130:O137)</f>
        <v>#DIV/0!</v>
      </c>
      <c r="P104" s="922"/>
    </row>
    <row r="105" spans="1:16" s="25" customFormat="1" ht="49.5" outlineLevel="1" x14ac:dyDescent="0.2">
      <c r="A105" s="1146" t="s">
        <v>233</v>
      </c>
      <c r="B105" s="831" t="s">
        <v>234</v>
      </c>
      <c r="C105" s="1147" t="s">
        <v>235</v>
      </c>
      <c r="D105" s="938" t="s">
        <v>100</v>
      </c>
      <c r="E105" s="832" t="s">
        <v>236</v>
      </c>
      <c r="F105" s="983">
        <v>45382</v>
      </c>
      <c r="G105" s="983">
        <v>45072</v>
      </c>
      <c r="H105" s="936" t="s">
        <v>53</v>
      </c>
      <c r="I105" s="984" t="s">
        <v>53</v>
      </c>
      <c r="J105" s="984" t="s">
        <v>53</v>
      </c>
      <c r="K105" s="984" t="s">
        <v>53</v>
      </c>
      <c r="L105" s="984" t="s">
        <v>53</v>
      </c>
      <c r="M105" s="945" t="s">
        <v>53</v>
      </c>
      <c r="N105" s="1129">
        <f>IF(M105&lt;&gt;"",1,IF(L105&lt;&gt;"",0.9,IF(K105&lt;&gt;"",0.75,IF(J105&lt;&gt;"",0.5,IF(I105&lt;&gt;"",0.3,IF(H105&lt;&gt;"",0.2,0))))))</f>
        <v>1</v>
      </c>
      <c r="O105" s="1148"/>
      <c r="P105" s="939" t="s">
        <v>237</v>
      </c>
    </row>
    <row r="106" spans="1:16" s="25" customFormat="1" ht="47.25" outlineLevel="1" x14ac:dyDescent="0.2">
      <c r="A106" s="1149" t="s">
        <v>238</v>
      </c>
      <c r="B106" s="1150" t="s">
        <v>239</v>
      </c>
      <c r="C106" s="1052"/>
      <c r="D106" s="989" t="s">
        <v>100</v>
      </c>
      <c r="E106" s="989" t="s">
        <v>236</v>
      </c>
      <c r="F106" s="1007">
        <v>45473</v>
      </c>
      <c r="G106" s="990"/>
      <c r="H106" s="1000" t="s">
        <v>53</v>
      </c>
      <c r="I106" s="1151" t="s">
        <v>53</v>
      </c>
      <c r="J106" s="1151"/>
      <c r="K106" s="1151"/>
      <c r="L106" s="1151"/>
      <c r="M106" s="1152"/>
      <c r="N106" s="1153">
        <f>IF(M106&lt;&gt;"",1,IF(L106&lt;&gt;"",0.9,IF(K106&lt;&gt;"",0.75,IF(J106&lt;&gt;"",0.5,IF(I106&lt;&gt;"",0.3,IF(H106&lt;&gt;"",0.2,0))))))</f>
        <v>0.3</v>
      </c>
      <c r="O106" s="1154"/>
      <c r="P106" s="991" t="s">
        <v>240</v>
      </c>
    </row>
    <row r="107" spans="1:16" s="25" customFormat="1" ht="30.75" customHeight="1" outlineLevel="2" x14ac:dyDescent="0.2">
      <c r="A107" s="1155"/>
      <c r="B107" s="992" t="s">
        <v>241</v>
      </c>
      <c r="C107" s="992"/>
      <c r="D107" s="989" t="s">
        <v>100</v>
      </c>
      <c r="E107" s="989" t="s">
        <v>236</v>
      </c>
      <c r="F107" s="990">
        <v>44939</v>
      </c>
      <c r="G107" s="990">
        <v>44940</v>
      </c>
      <c r="H107" s="1000" t="s">
        <v>53</v>
      </c>
      <c r="I107" s="1000" t="s">
        <v>53</v>
      </c>
      <c r="J107" s="1000" t="s">
        <v>53</v>
      </c>
      <c r="K107" s="1000" t="s">
        <v>53</v>
      </c>
      <c r="L107" s="1000" t="s">
        <v>53</v>
      </c>
      <c r="M107" s="1001" t="s">
        <v>53</v>
      </c>
      <c r="N107" s="1153">
        <f t="shared" ref="N107:N119" si="11">IF(M107&lt;&gt;"",1,IF(L107&lt;&gt;"",0.9,IF(K107&lt;&gt;"",0.75,IF(J107&lt;&gt;"",0.5,IF(I107&lt;&gt;"",0.3,IF(H107&lt;&gt;"",0.2,0))))))</f>
        <v>1</v>
      </c>
      <c r="O107" s="1154"/>
      <c r="P107" s="1156" t="s">
        <v>80</v>
      </c>
    </row>
    <row r="108" spans="1:16" s="25" customFormat="1" ht="67.5" customHeight="1" outlineLevel="2" x14ac:dyDescent="0.2">
      <c r="A108" s="1155"/>
      <c r="B108" s="992" t="s">
        <v>242</v>
      </c>
      <c r="C108" s="992"/>
      <c r="D108" s="989" t="s">
        <v>100</v>
      </c>
      <c r="E108" s="989" t="s">
        <v>236</v>
      </c>
      <c r="F108" s="990">
        <v>44958</v>
      </c>
      <c r="G108" s="990">
        <v>44958</v>
      </c>
      <c r="H108" s="1000" t="s">
        <v>53</v>
      </c>
      <c r="I108" s="1000" t="s">
        <v>53</v>
      </c>
      <c r="J108" s="1000" t="s">
        <v>53</v>
      </c>
      <c r="K108" s="1000" t="s">
        <v>53</v>
      </c>
      <c r="L108" s="1000" t="s">
        <v>53</v>
      </c>
      <c r="M108" s="1001" t="s">
        <v>53</v>
      </c>
      <c r="N108" s="1153">
        <f t="shared" si="11"/>
        <v>1</v>
      </c>
      <c r="O108" s="1154"/>
      <c r="P108" s="1076" t="s">
        <v>243</v>
      </c>
    </row>
    <row r="109" spans="1:16" s="25" customFormat="1" ht="33" outlineLevel="2" x14ac:dyDescent="0.2">
      <c r="A109" s="1155"/>
      <c r="B109" s="992" t="s">
        <v>244</v>
      </c>
      <c r="C109" s="1052"/>
      <c r="D109" s="989" t="s">
        <v>100</v>
      </c>
      <c r="E109" s="989"/>
      <c r="F109" s="990">
        <v>44987</v>
      </c>
      <c r="G109" s="990">
        <v>45125</v>
      </c>
      <c r="H109" s="1000" t="s">
        <v>32</v>
      </c>
      <c r="I109" s="1000" t="s">
        <v>32</v>
      </c>
      <c r="J109" s="1000" t="s">
        <v>32</v>
      </c>
      <c r="K109" s="1000" t="s">
        <v>32</v>
      </c>
      <c r="L109" s="1000" t="s">
        <v>32</v>
      </c>
      <c r="M109" s="1152" t="s">
        <v>32</v>
      </c>
      <c r="N109" s="1153">
        <f t="shared" si="11"/>
        <v>1</v>
      </c>
      <c r="O109" s="1154"/>
      <c r="P109" s="996" t="s">
        <v>245</v>
      </c>
    </row>
    <row r="110" spans="1:16" s="25" customFormat="1" ht="30.75" customHeight="1" outlineLevel="2" x14ac:dyDescent="0.2">
      <c r="A110" s="1155"/>
      <c r="B110" s="992" t="s">
        <v>246</v>
      </c>
      <c r="C110" s="992"/>
      <c r="D110" s="989" t="s">
        <v>100</v>
      </c>
      <c r="E110" s="989" t="s">
        <v>236</v>
      </c>
      <c r="F110" s="990">
        <v>44966</v>
      </c>
      <c r="G110" s="990">
        <v>44966</v>
      </c>
      <c r="H110" s="1000" t="s">
        <v>53</v>
      </c>
      <c r="I110" s="1000" t="s">
        <v>53</v>
      </c>
      <c r="J110" s="1000" t="s">
        <v>53</v>
      </c>
      <c r="K110" s="1000" t="s">
        <v>53</v>
      </c>
      <c r="L110" s="1000" t="s">
        <v>53</v>
      </c>
      <c r="M110" s="1001" t="s">
        <v>53</v>
      </c>
      <c r="N110" s="1153">
        <f t="shared" si="11"/>
        <v>1</v>
      </c>
      <c r="O110" s="1154"/>
      <c r="P110" s="991"/>
    </row>
    <row r="111" spans="1:16" s="25" customFormat="1" ht="30.75" customHeight="1" outlineLevel="2" x14ac:dyDescent="0.2">
      <c r="A111" s="1155"/>
      <c r="B111" s="993" t="s">
        <v>247</v>
      </c>
      <c r="C111" s="993"/>
      <c r="D111" s="989" t="s">
        <v>56</v>
      </c>
      <c r="E111" s="989" t="s">
        <v>236</v>
      </c>
      <c r="F111" s="990">
        <v>44949</v>
      </c>
      <c r="G111" s="990">
        <v>44949</v>
      </c>
      <c r="H111" s="1000" t="s">
        <v>53</v>
      </c>
      <c r="I111" s="1000" t="s">
        <v>53</v>
      </c>
      <c r="J111" s="1000" t="s">
        <v>53</v>
      </c>
      <c r="K111" s="1000" t="s">
        <v>53</v>
      </c>
      <c r="L111" s="1000" t="s">
        <v>53</v>
      </c>
      <c r="M111" s="1001" t="s">
        <v>53</v>
      </c>
      <c r="N111" s="1153">
        <f t="shared" si="11"/>
        <v>1</v>
      </c>
      <c r="O111" s="1154"/>
      <c r="P111" s="991" t="s">
        <v>248</v>
      </c>
    </row>
    <row r="112" spans="1:16" s="25" customFormat="1" ht="30.75" customHeight="1" outlineLevel="2" x14ac:dyDescent="0.2">
      <c r="A112" s="1155"/>
      <c r="B112" s="993" t="s">
        <v>249</v>
      </c>
      <c r="C112" s="993"/>
      <c r="D112" s="989" t="s">
        <v>56</v>
      </c>
      <c r="E112" s="989" t="s">
        <v>236</v>
      </c>
      <c r="F112" s="990">
        <v>44967</v>
      </c>
      <c r="G112" s="990">
        <v>44967</v>
      </c>
      <c r="H112" s="1000" t="s">
        <v>53</v>
      </c>
      <c r="I112" s="1000" t="s">
        <v>53</v>
      </c>
      <c r="J112" s="1000" t="s">
        <v>53</v>
      </c>
      <c r="K112" s="1000" t="s">
        <v>53</v>
      </c>
      <c r="L112" s="1000" t="s">
        <v>53</v>
      </c>
      <c r="M112" s="1001" t="s">
        <v>53</v>
      </c>
      <c r="N112" s="1153">
        <f t="shared" si="11"/>
        <v>1</v>
      </c>
      <c r="O112" s="1154"/>
      <c r="P112" s="991"/>
    </row>
    <row r="113" spans="1:16" s="25" customFormat="1" ht="30.75" customHeight="1" outlineLevel="2" x14ac:dyDescent="0.2">
      <c r="A113" s="1155"/>
      <c r="B113" s="994" t="s">
        <v>250</v>
      </c>
      <c r="C113" s="994"/>
      <c r="D113" s="989" t="s">
        <v>100</v>
      </c>
      <c r="E113" s="989" t="s">
        <v>236</v>
      </c>
      <c r="F113" s="990">
        <v>44974</v>
      </c>
      <c r="G113" s="990">
        <v>44974</v>
      </c>
      <c r="H113" s="1000" t="s">
        <v>53</v>
      </c>
      <c r="I113" s="1000" t="s">
        <v>53</v>
      </c>
      <c r="J113" s="1000" t="s">
        <v>53</v>
      </c>
      <c r="K113" s="1000" t="s">
        <v>53</v>
      </c>
      <c r="L113" s="1000" t="s">
        <v>53</v>
      </c>
      <c r="M113" s="1001" t="s">
        <v>53</v>
      </c>
      <c r="N113" s="1153">
        <f t="shared" si="11"/>
        <v>1</v>
      </c>
      <c r="O113" s="1154"/>
      <c r="P113" s="1157" t="s">
        <v>251</v>
      </c>
    </row>
    <row r="114" spans="1:16" s="25" customFormat="1" ht="30.75" customHeight="1" outlineLevel="2" x14ac:dyDescent="0.2">
      <c r="A114" s="1155"/>
      <c r="B114" s="995" t="s">
        <v>252</v>
      </c>
      <c r="C114" s="995"/>
      <c r="D114" s="989" t="s">
        <v>100</v>
      </c>
      <c r="E114" s="989" t="s">
        <v>236</v>
      </c>
      <c r="F114" s="990">
        <v>44916</v>
      </c>
      <c r="G114" s="990">
        <v>44916</v>
      </c>
      <c r="H114" s="1000" t="s">
        <v>53</v>
      </c>
      <c r="I114" s="1000" t="s">
        <v>53</v>
      </c>
      <c r="J114" s="1000" t="s">
        <v>53</v>
      </c>
      <c r="K114" s="1000" t="s">
        <v>53</v>
      </c>
      <c r="L114" s="1000" t="s">
        <v>53</v>
      </c>
      <c r="M114" s="1001" t="s">
        <v>53</v>
      </c>
      <c r="N114" s="1153">
        <f t="shared" si="11"/>
        <v>1</v>
      </c>
      <c r="O114" s="1154"/>
      <c r="P114" s="991"/>
    </row>
    <row r="115" spans="1:16" s="25" customFormat="1" ht="30.75" customHeight="1" outlineLevel="2" x14ac:dyDescent="0.2">
      <c r="A115" s="1155"/>
      <c r="B115" s="993" t="s">
        <v>253</v>
      </c>
      <c r="C115" s="993"/>
      <c r="D115" s="989" t="s">
        <v>100</v>
      </c>
      <c r="E115" s="989" t="s">
        <v>236</v>
      </c>
      <c r="F115" s="990">
        <v>44974</v>
      </c>
      <c r="G115" s="990">
        <v>44974</v>
      </c>
      <c r="H115" s="1000" t="s">
        <v>32</v>
      </c>
      <c r="I115" s="1151" t="s">
        <v>32</v>
      </c>
      <c r="J115" s="1000" t="s">
        <v>53</v>
      </c>
      <c r="K115" s="1000" t="s">
        <v>53</v>
      </c>
      <c r="L115" s="1000" t="s">
        <v>53</v>
      </c>
      <c r="M115" s="1001" t="s">
        <v>53</v>
      </c>
      <c r="N115" s="1153">
        <f t="shared" si="11"/>
        <v>1</v>
      </c>
      <c r="O115" s="1154"/>
      <c r="P115" s="991"/>
    </row>
    <row r="116" spans="1:16" s="25" customFormat="1" ht="30.75" customHeight="1" outlineLevel="2" x14ac:dyDescent="0.2">
      <c r="A116" s="1155"/>
      <c r="B116" s="993" t="s">
        <v>254</v>
      </c>
      <c r="C116" s="993"/>
      <c r="D116" s="989" t="s">
        <v>100</v>
      </c>
      <c r="E116" s="989" t="s">
        <v>236</v>
      </c>
      <c r="F116" s="990">
        <v>44953</v>
      </c>
      <c r="G116" s="990">
        <v>44946</v>
      </c>
      <c r="H116" s="1000" t="s">
        <v>53</v>
      </c>
      <c r="I116" s="1000" t="s">
        <v>53</v>
      </c>
      <c r="J116" s="1000" t="s">
        <v>53</v>
      </c>
      <c r="K116" s="1000" t="s">
        <v>53</v>
      </c>
      <c r="L116" s="1000" t="s">
        <v>53</v>
      </c>
      <c r="M116" s="1001" t="s">
        <v>53</v>
      </c>
      <c r="N116" s="1153">
        <f t="shared" si="11"/>
        <v>1</v>
      </c>
      <c r="O116" s="1154"/>
      <c r="P116" s="991"/>
    </row>
    <row r="117" spans="1:16" s="25" customFormat="1" ht="30.75" customHeight="1" outlineLevel="2" x14ac:dyDescent="0.2">
      <c r="A117" s="1155"/>
      <c r="B117" s="993" t="s">
        <v>255</v>
      </c>
      <c r="C117" s="993"/>
      <c r="D117" s="989" t="s">
        <v>100</v>
      </c>
      <c r="E117" s="989" t="s">
        <v>236</v>
      </c>
      <c r="F117" s="990">
        <v>44971</v>
      </c>
      <c r="G117" s="990">
        <v>44971</v>
      </c>
      <c r="H117" s="1000" t="s">
        <v>53</v>
      </c>
      <c r="I117" s="1000" t="s">
        <v>53</v>
      </c>
      <c r="J117" s="1000" t="s">
        <v>53</v>
      </c>
      <c r="K117" s="1000" t="s">
        <v>53</v>
      </c>
      <c r="L117" s="1000" t="s">
        <v>53</v>
      </c>
      <c r="M117" s="1001" t="s">
        <v>53</v>
      </c>
      <c r="N117" s="1153">
        <f t="shared" si="11"/>
        <v>1</v>
      </c>
      <c r="O117" s="1154"/>
      <c r="P117" s="991"/>
    </row>
    <row r="118" spans="1:16" s="25" customFormat="1" ht="30.75" customHeight="1" outlineLevel="2" x14ac:dyDescent="0.2">
      <c r="A118" s="1155"/>
      <c r="B118" s="993" t="s">
        <v>256</v>
      </c>
      <c r="C118" s="993"/>
      <c r="D118" s="989" t="s">
        <v>100</v>
      </c>
      <c r="E118" s="989" t="s">
        <v>39</v>
      </c>
      <c r="F118" s="990">
        <v>45016</v>
      </c>
      <c r="G118" s="990">
        <v>45016</v>
      </c>
      <c r="H118" s="1000" t="s">
        <v>53</v>
      </c>
      <c r="I118" s="1151" t="s">
        <v>53</v>
      </c>
      <c r="J118" s="1151" t="s">
        <v>53</v>
      </c>
      <c r="K118" s="1151" t="s">
        <v>53</v>
      </c>
      <c r="L118" s="1151" t="s">
        <v>53</v>
      </c>
      <c r="M118" s="1152" t="s">
        <v>53</v>
      </c>
      <c r="N118" s="1153">
        <f t="shared" si="11"/>
        <v>1</v>
      </c>
      <c r="O118" s="1154"/>
      <c r="P118" s="1028" t="s">
        <v>257</v>
      </c>
    </row>
    <row r="119" spans="1:16" s="25" customFormat="1" ht="47.25" outlineLevel="2" x14ac:dyDescent="0.2">
      <c r="A119" s="1155"/>
      <c r="B119" s="993" t="s">
        <v>258</v>
      </c>
      <c r="C119" s="993"/>
      <c r="D119" s="989" t="s">
        <v>100</v>
      </c>
      <c r="E119" s="989" t="s">
        <v>236</v>
      </c>
      <c r="F119" s="990">
        <v>45043</v>
      </c>
      <c r="G119" s="990">
        <v>45043</v>
      </c>
      <c r="H119" s="1000" t="s">
        <v>53</v>
      </c>
      <c r="I119" s="1151" t="s">
        <v>53</v>
      </c>
      <c r="J119" s="1151" t="s">
        <v>53</v>
      </c>
      <c r="K119" s="1151" t="s">
        <v>53</v>
      </c>
      <c r="L119" s="1151" t="s">
        <v>53</v>
      </c>
      <c r="M119" s="1152" t="s">
        <v>53</v>
      </c>
      <c r="N119" s="1153">
        <f t="shared" si="11"/>
        <v>1</v>
      </c>
      <c r="O119" s="1154"/>
      <c r="P119" s="996"/>
    </row>
    <row r="120" spans="1:16" s="25" customFormat="1" ht="30.75" customHeight="1" outlineLevel="2" x14ac:dyDescent="0.2">
      <c r="A120" s="1155"/>
      <c r="B120" s="993" t="s">
        <v>259</v>
      </c>
      <c r="C120" s="1070"/>
      <c r="D120" s="989" t="s">
        <v>52</v>
      </c>
      <c r="E120" s="989" t="s">
        <v>260</v>
      </c>
      <c r="F120" s="990" t="s">
        <v>43</v>
      </c>
      <c r="G120" s="1072" t="s">
        <v>261</v>
      </c>
      <c r="H120" s="1000"/>
      <c r="I120" s="1000"/>
      <c r="J120" s="1000"/>
      <c r="K120" s="1000"/>
      <c r="L120" s="1000"/>
      <c r="M120" s="1001"/>
      <c r="N120" s="1153" t="s">
        <v>45</v>
      </c>
      <c r="O120" s="1154"/>
      <c r="P120" s="991"/>
    </row>
    <row r="121" spans="1:16" s="25" customFormat="1" ht="47.25" outlineLevel="2" x14ac:dyDescent="0.2">
      <c r="A121" s="1155"/>
      <c r="B121" s="992" t="s">
        <v>262</v>
      </c>
      <c r="C121" s="1071"/>
      <c r="D121" s="989" t="s">
        <v>260</v>
      </c>
      <c r="E121" s="989" t="s">
        <v>52</v>
      </c>
      <c r="F121" s="990" t="s">
        <v>43</v>
      </c>
      <c r="G121" s="1072" t="s">
        <v>261</v>
      </c>
      <c r="H121" s="1000"/>
      <c r="I121" s="1000"/>
      <c r="J121" s="1000"/>
      <c r="K121" s="1000"/>
      <c r="L121" s="1000"/>
      <c r="M121" s="1001"/>
      <c r="N121" s="1153" t="s">
        <v>45</v>
      </c>
      <c r="O121" s="1154"/>
      <c r="P121" s="991"/>
    </row>
    <row r="122" spans="1:16" s="25" customFormat="1" ht="30.75" customHeight="1" outlineLevel="2" x14ac:dyDescent="0.2">
      <c r="A122" s="1155"/>
      <c r="B122" s="992" t="s">
        <v>263</v>
      </c>
      <c r="C122" s="1071"/>
      <c r="D122" s="989" t="s">
        <v>52</v>
      </c>
      <c r="E122" s="989" t="s">
        <v>35</v>
      </c>
      <c r="F122" s="990" t="s">
        <v>43</v>
      </c>
      <c r="G122" s="1072" t="s">
        <v>261</v>
      </c>
      <c r="H122" s="1000"/>
      <c r="I122" s="1000"/>
      <c r="J122" s="1000"/>
      <c r="K122" s="1000"/>
      <c r="L122" s="1000"/>
      <c r="M122" s="1001"/>
      <c r="N122" s="1153" t="s">
        <v>45</v>
      </c>
      <c r="O122" s="1154"/>
      <c r="P122" s="991"/>
    </row>
    <row r="123" spans="1:16" s="25" customFormat="1" ht="30.75" customHeight="1" outlineLevel="2" thickBot="1" x14ac:dyDescent="0.25">
      <c r="A123" s="1158"/>
      <c r="B123" s="949" t="s">
        <v>264</v>
      </c>
      <c r="C123" s="955"/>
      <c r="D123" s="832" t="s">
        <v>52</v>
      </c>
      <c r="E123" s="832" t="s">
        <v>260</v>
      </c>
      <c r="F123" s="887" t="s">
        <v>43</v>
      </c>
      <c r="G123" s="1073" t="s">
        <v>261</v>
      </c>
      <c r="H123" s="936"/>
      <c r="I123" s="936"/>
      <c r="J123" s="936"/>
      <c r="K123" s="936"/>
      <c r="L123" s="936"/>
      <c r="M123" s="1159"/>
      <c r="N123" s="1186" t="s">
        <v>45</v>
      </c>
      <c r="O123" s="1148"/>
      <c r="P123" s="939"/>
    </row>
    <row r="124" spans="1:16" s="25" customFormat="1" ht="50.25" outlineLevel="1" thickBot="1" x14ac:dyDescent="0.25">
      <c r="A124" s="1146" t="s">
        <v>265</v>
      </c>
      <c r="B124" s="831" t="s">
        <v>266</v>
      </c>
      <c r="C124" s="1051"/>
      <c r="D124" s="832" t="s">
        <v>236</v>
      </c>
      <c r="E124" s="954" t="s">
        <v>267</v>
      </c>
      <c r="F124" s="887">
        <v>45174</v>
      </c>
      <c r="G124" s="833"/>
      <c r="H124" s="936" t="s">
        <v>32</v>
      </c>
      <c r="I124" s="984" t="s">
        <v>32</v>
      </c>
      <c r="J124" s="984" t="s">
        <v>32</v>
      </c>
      <c r="K124" s="984" t="s">
        <v>32</v>
      </c>
      <c r="L124" s="984" t="s">
        <v>32</v>
      </c>
      <c r="M124" s="945" t="s">
        <v>53</v>
      </c>
      <c r="N124" s="1129">
        <f t="shared" ref="N124:N128" si="12">IF(M124&lt;&gt;"",1,IF(L124&lt;&gt;"",0.9,IF(K124&lt;&gt;"",0.75,IF(J124&lt;&gt;"",0.5,IF(I124&lt;&gt;"",0.3,IF(H124&lt;&gt;"",0.2,0))))))</f>
        <v>1</v>
      </c>
      <c r="O124" s="1160" t="e">
        <f>SUBTOTAL(1,#REF!)</f>
        <v>#REF!</v>
      </c>
      <c r="P124" s="1061" t="s">
        <v>268</v>
      </c>
    </row>
    <row r="125" spans="1:16" s="25" customFormat="1" ht="70.5" customHeight="1" outlineLevel="1" x14ac:dyDescent="0.2">
      <c r="A125" s="1161" t="s">
        <v>269</v>
      </c>
      <c r="B125" s="1162" t="s">
        <v>270</v>
      </c>
      <c r="C125" s="1053"/>
      <c r="D125" s="989" t="s">
        <v>271</v>
      </c>
      <c r="E125" s="969" t="s">
        <v>272</v>
      </c>
      <c r="F125" s="1007">
        <v>45382</v>
      </c>
      <c r="G125" s="970"/>
      <c r="H125" s="1000"/>
      <c r="I125" s="1151"/>
      <c r="J125" s="1151"/>
      <c r="K125" s="1151"/>
      <c r="L125" s="1151"/>
      <c r="M125" s="1152"/>
      <c r="N125" s="1080">
        <f>SUBTOTAL(1,N126:N129)</f>
        <v>0</v>
      </c>
      <c r="O125" s="1154"/>
      <c r="P125" s="971" t="s">
        <v>273</v>
      </c>
    </row>
    <row r="126" spans="1:16" s="25" customFormat="1" ht="33" outlineLevel="1" x14ac:dyDescent="0.2">
      <c r="A126" s="1163"/>
      <c r="B126" s="1068" t="s">
        <v>274</v>
      </c>
      <c r="C126" s="960"/>
      <c r="D126" s="989"/>
      <c r="E126" s="963"/>
      <c r="F126" s="965">
        <v>45444</v>
      </c>
      <c r="G126" s="965"/>
      <c r="H126" s="1164"/>
      <c r="I126" s="1164"/>
      <c r="J126" s="1164"/>
      <c r="K126" s="1164"/>
      <c r="L126" s="1164"/>
      <c r="M126" s="1001"/>
      <c r="N126" s="1153">
        <f t="shared" si="12"/>
        <v>0</v>
      </c>
      <c r="O126" s="1165"/>
      <c r="P126" s="991"/>
    </row>
    <row r="127" spans="1:16" s="25" customFormat="1" ht="33" outlineLevel="1" x14ac:dyDescent="0.2">
      <c r="A127" s="1163"/>
      <c r="B127" s="1068" t="s">
        <v>275</v>
      </c>
      <c r="C127" s="960"/>
      <c r="D127" s="961"/>
      <c r="E127" s="963"/>
      <c r="F127" s="965">
        <v>45444</v>
      </c>
      <c r="G127" s="965"/>
      <c r="H127" s="1164"/>
      <c r="I127" s="1164"/>
      <c r="J127" s="1164"/>
      <c r="K127" s="1164"/>
      <c r="L127" s="1164"/>
      <c r="M127" s="1001"/>
      <c r="N127" s="1153">
        <f t="shared" si="12"/>
        <v>0</v>
      </c>
      <c r="O127" s="1165"/>
      <c r="P127" s="991"/>
    </row>
    <row r="128" spans="1:16" s="25" customFormat="1" ht="33" outlineLevel="1" x14ac:dyDescent="0.2">
      <c r="A128" s="1163"/>
      <c r="B128" s="1068" t="s">
        <v>276</v>
      </c>
      <c r="C128" s="960"/>
      <c r="D128" s="961"/>
      <c r="E128" s="963"/>
      <c r="F128" s="965">
        <v>45444</v>
      </c>
      <c r="G128" s="965"/>
      <c r="H128" s="1164"/>
      <c r="I128" s="1164"/>
      <c r="J128" s="1164"/>
      <c r="K128" s="1164"/>
      <c r="L128" s="1164"/>
      <c r="M128" s="1001"/>
      <c r="N128" s="1153">
        <f t="shared" si="12"/>
        <v>0</v>
      </c>
      <c r="O128" s="1165"/>
      <c r="P128" s="991"/>
    </row>
    <row r="129" spans="1:16" s="25" customFormat="1" ht="49.5" outlineLevel="1" x14ac:dyDescent="0.2">
      <c r="A129" s="1166"/>
      <c r="B129" s="1069" t="s">
        <v>277</v>
      </c>
      <c r="C129" s="1036"/>
      <c r="D129" s="962"/>
      <c r="E129" s="964"/>
      <c r="F129" s="966">
        <v>45444</v>
      </c>
      <c r="G129" s="967"/>
      <c r="H129" s="1167"/>
      <c r="I129" s="1167"/>
      <c r="J129" s="1167"/>
      <c r="K129" s="1167"/>
      <c r="L129" s="1167"/>
      <c r="M129" s="1168"/>
      <c r="N129" s="1129">
        <f t="shared" ref="N129" si="13">IF(M129&lt;&gt;"",1,IF(L129&lt;&gt;"",0.9,IF(K129&lt;&gt;"",0.75,IF(J129&lt;&gt;"",0.5,IF(I129&lt;&gt;"",0.3,IF(H129&lt;&gt;"",0.2,0))))))</f>
        <v>0</v>
      </c>
      <c r="O129" s="1160"/>
      <c r="P129" s="939"/>
    </row>
    <row r="130" spans="1:16" s="25" customFormat="1" ht="24.75" customHeight="1" outlineLevel="1" x14ac:dyDescent="0.2">
      <c r="A130" s="608" t="s">
        <v>278</v>
      </c>
      <c r="B130" s="601"/>
      <c r="C130" s="1042"/>
      <c r="D130" s="601"/>
      <c r="E130" s="601"/>
      <c r="F130" s="601"/>
      <c r="G130" s="601"/>
      <c r="H130" s="601"/>
      <c r="I130" s="1079"/>
      <c r="J130" s="1079"/>
      <c r="K130" s="1079"/>
      <c r="L130" s="1079"/>
      <c r="M130" s="1079"/>
      <c r="N130" s="1080">
        <f>SUBTOTAL(1,N131:N137)</f>
        <v>0.75</v>
      </c>
      <c r="O130" s="534" t="e">
        <f>SUBTOTAL(1,O135:O137)</f>
        <v>#DIV/0!</v>
      </c>
      <c r="P130" s="922"/>
    </row>
    <row r="131" spans="1:16" s="25" customFormat="1" ht="101.25" customHeight="1" outlineLevel="1" x14ac:dyDescent="0.2">
      <c r="A131" s="1169" t="s">
        <v>279</v>
      </c>
      <c r="B131" s="1170" t="s">
        <v>280</v>
      </c>
      <c r="C131" s="1037"/>
      <c r="D131" s="997" t="s">
        <v>281</v>
      </c>
      <c r="E131" s="985" t="s">
        <v>39</v>
      </c>
      <c r="F131" s="998">
        <v>45174</v>
      </c>
      <c r="G131" s="998"/>
      <c r="H131" s="999" t="s">
        <v>32</v>
      </c>
      <c r="I131" s="1125" t="s">
        <v>32</v>
      </c>
      <c r="J131" s="1125" t="s">
        <v>32</v>
      </c>
      <c r="K131" s="1125" t="s">
        <v>32</v>
      </c>
      <c r="L131" s="1125" t="s">
        <v>32</v>
      </c>
      <c r="M131" s="1126" t="s">
        <v>53</v>
      </c>
      <c r="N131" s="1092">
        <f t="shared" ref="N131:N134" si="14">IF(M131&lt;&gt;"",1,IF(L131&lt;&gt;"",0.9,IF(K131&lt;&gt;"",0.75,IF(J131&lt;&gt;"",0.5,IF(I131&lt;&gt;"",0.3,IF(H131&lt;&gt;"",0.2,0))))))</f>
        <v>1</v>
      </c>
      <c r="O131" s="1171"/>
      <c r="P131" s="988"/>
    </row>
    <row r="132" spans="1:16" s="25" customFormat="1" ht="16.5" outlineLevel="1" x14ac:dyDescent="0.2">
      <c r="A132" s="1169" t="s">
        <v>282</v>
      </c>
      <c r="B132" s="1170" t="s">
        <v>283</v>
      </c>
      <c r="C132" s="1037"/>
      <c r="D132" s="997" t="s">
        <v>236</v>
      </c>
      <c r="E132" s="985" t="s">
        <v>39</v>
      </c>
      <c r="F132" s="998">
        <v>45174</v>
      </c>
      <c r="G132" s="998"/>
      <c r="H132" s="999" t="s">
        <v>32</v>
      </c>
      <c r="I132" s="1125" t="s">
        <v>32</v>
      </c>
      <c r="J132" s="1125" t="s">
        <v>32</v>
      </c>
      <c r="K132" s="1125" t="s">
        <v>32</v>
      </c>
      <c r="L132" s="1125" t="s">
        <v>32</v>
      </c>
      <c r="M132" s="1126" t="s">
        <v>53</v>
      </c>
      <c r="N132" s="1092">
        <f t="shared" si="14"/>
        <v>1</v>
      </c>
      <c r="O132" s="1171"/>
      <c r="P132" s="988"/>
    </row>
    <row r="133" spans="1:16" s="25" customFormat="1" ht="31.5" outlineLevel="1" x14ac:dyDescent="0.2">
      <c r="A133" s="1169" t="s">
        <v>284</v>
      </c>
      <c r="B133" s="1170" t="s">
        <v>285</v>
      </c>
      <c r="C133" s="1037"/>
      <c r="D133" s="997" t="s">
        <v>89</v>
      </c>
      <c r="E133" s="985"/>
      <c r="F133" s="1197">
        <v>45231</v>
      </c>
      <c r="G133" s="998"/>
      <c r="H133" s="999"/>
      <c r="I133" s="1125"/>
      <c r="J133" s="1125"/>
      <c r="K133" s="1125"/>
      <c r="L133" s="1125"/>
      <c r="M133" s="1126"/>
      <c r="N133" s="1092">
        <f t="shared" si="14"/>
        <v>0</v>
      </c>
      <c r="O133" s="1171"/>
      <c r="P133" s="988"/>
    </row>
    <row r="134" spans="1:16" s="25" customFormat="1" ht="31.5" outlineLevel="1" x14ac:dyDescent="0.2">
      <c r="A134" s="1172" t="s">
        <v>286</v>
      </c>
      <c r="B134" s="1123" t="s">
        <v>287</v>
      </c>
      <c r="C134" s="1037"/>
      <c r="D134" s="997" t="s">
        <v>236</v>
      </c>
      <c r="E134" s="985" t="s">
        <v>39</v>
      </c>
      <c r="F134" s="998">
        <v>45174</v>
      </c>
      <c r="G134" s="998"/>
      <c r="H134" s="999" t="s">
        <v>32</v>
      </c>
      <c r="I134" s="1125" t="s">
        <v>32</v>
      </c>
      <c r="J134" s="1125" t="s">
        <v>32</v>
      </c>
      <c r="K134" s="1125" t="s">
        <v>32</v>
      </c>
      <c r="L134" s="1125" t="s">
        <v>32</v>
      </c>
      <c r="M134" s="1126" t="s">
        <v>53</v>
      </c>
      <c r="N134" s="1092">
        <f t="shared" si="14"/>
        <v>1</v>
      </c>
      <c r="O134" s="1171"/>
      <c r="P134" s="988"/>
    </row>
    <row r="135" spans="1:16" s="25" customFormat="1" ht="48" outlineLevel="1" thickBot="1" x14ac:dyDescent="0.25">
      <c r="A135" s="1173" t="s">
        <v>288</v>
      </c>
      <c r="B135" s="1150" t="s">
        <v>289</v>
      </c>
      <c r="C135" s="1052"/>
      <c r="D135" s="968" t="s">
        <v>290</v>
      </c>
      <c r="E135" s="989" t="s">
        <v>291</v>
      </c>
      <c r="F135" s="989" t="s">
        <v>43</v>
      </c>
      <c r="G135" s="970" t="s">
        <v>228</v>
      </c>
      <c r="H135" s="1000"/>
      <c r="I135" s="1000"/>
      <c r="J135" s="1000"/>
      <c r="K135" s="1000"/>
      <c r="L135" s="1000"/>
      <c r="M135" s="1001"/>
      <c r="N135" s="1187" t="s">
        <v>45</v>
      </c>
      <c r="O135" s="1174"/>
      <c r="P135" s="996"/>
    </row>
    <row r="136" spans="1:16" s="13" customFormat="1" ht="33.75" outlineLevel="1" thickBot="1" x14ac:dyDescent="0.25">
      <c r="A136" s="1173"/>
      <c r="B136" s="1003" t="s">
        <v>292</v>
      </c>
      <c r="C136" s="1054"/>
      <c r="D136" s="989" t="s">
        <v>290</v>
      </c>
      <c r="E136" s="989"/>
      <c r="F136" s="989" t="s">
        <v>43</v>
      </c>
      <c r="G136" s="970" t="s">
        <v>228</v>
      </c>
      <c r="H136" s="1000"/>
      <c r="I136" s="1151"/>
      <c r="J136" s="1151"/>
      <c r="K136" s="1151"/>
      <c r="L136" s="1151"/>
      <c r="M136" s="1152"/>
      <c r="N136" s="1188" t="s">
        <v>45</v>
      </c>
      <c r="O136" s="1174"/>
      <c r="P136" s="1029" t="s">
        <v>293</v>
      </c>
    </row>
    <row r="137" spans="1:16" s="13" customFormat="1" ht="48" outlineLevel="1" thickBot="1" x14ac:dyDescent="0.25">
      <c r="A137" s="1135"/>
      <c r="B137" s="1002" t="s">
        <v>294</v>
      </c>
      <c r="C137" s="1050"/>
      <c r="D137" s="832" t="s">
        <v>290</v>
      </c>
      <c r="E137" s="832" t="s">
        <v>97</v>
      </c>
      <c r="F137" s="832" t="s">
        <v>43</v>
      </c>
      <c r="G137" s="587" t="s">
        <v>228</v>
      </c>
      <c r="H137" s="701"/>
      <c r="I137" s="702"/>
      <c r="J137" s="702"/>
      <c r="K137" s="702"/>
      <c r="L137" s="702"/>
      <c r="M137" s="703"/>
      <c r="N137" s="1092" t="s">
        <v>45</v>
      </c>
      <c r="O137" s="1142"/>
      <c r="P137" s="939"/>
    </row>
    <row r="138" spans="1:16" s="25" customFormat="1" ht="27" customHeight="1" thickBot="1" x14ac:dyDescent="0.25">
      <c r="A138" s="621" t="s">
        <v>295</v>
      </c>
      <c r="B138" s="604"/>
      <c r="C138" s="1047"/>
      <c r="D138" s="604"/>
      <c r="E138" s="604"/>
      <c r="F138" s="604"/>
      <c r="G138" s="647"/>
      <c r="H138" s="720"/>
      <c r="I138" s="720"/>
      <c r="J138" s="720"/>
      <c r="K138" s="720"/>
      <c r="L138" s="720"/>
      <c r="M138" s="720"/>
      <c r="N138" s="1190" t="s">
        <v>45</v>
      </c>
      <c r="O138" s="1175">
        <f>SUBTOTAL(1,O139:O142)</f>
        <v>1</v>
      </c>
      <c r="P138" s="1062"/>
    </row>
    <row r="139" spans="1:16" s="25" customFormat="1" ht="24.75" customHeight="1" outlineLevel="1" thickBot="1" x14ac:dyDescent="0.25">
      <c r="A139" s="608" t="s">
        <v>296</v>
      </c>
      <c r="B139" s="601"/>
      <c r="C139" s="1042"/>
      <c r="D139" s="601"/>
      <c r="E139" s="601"/>
      <c r="F139" s="601"/>
      <c r="G139" s="601"/>
      <c r="H139" s="601"/>
      <c r="I139" s="1079"/>
      <c r="J139" s="1079"/>
      <c r="K139" s="1079"/>
      <c r="L139" s="1079"/>
      <c r="M139" s="1079"/>
      <c r="N139" s="1192" t="s">
        <v>45</v>
      </c>
      <c r="O139" s="534">
        <f>SUBTOTAL(1,O140:O142)</f>
        <v>1</v>
      </c>
      <c r="P139" s="1063"/>
    </row>
    <row r="140" spans="1:16" s="25" customFormat="1" ht="50.25" outlineLevel="1" thickBot="1" x14ac:dyDescent="0.25">
      <c r="A140" s="1141" t="s">
        <v>297</v>
      </c>
      <c r="B140" s="787" t="s">
        <v>298</v>
      </c>
      <c r="C140" s="1045"/>
      <c r="D140" s="932" t="s">
        <v>47</v>
      </c>
      <c r="E140" s="932" t="s">
        <v>299</v>
      </c>
      <c r="F140" s="932" t="s">
        <v>43</v>
      </c>
      <c r="G140" s="933" t="s">
        <v>228</v>
      </c>
      <c r="H140" s="782"/>
      <c r="I140" s="793"/>
      <c r="J140" s="793"/>
      <c r="K140" s="793"/>
      <c r="L140" s="793"/>
      <c r="M140" s="1114"/>
      <c r="N140" s="1129" t="s">
        <v>45</v>
      </c>
      <c r="O140" s="1106">
        <f t="shared" ref="O140:O142" si="15">IF(N140&lt;&gt;"",1,IF(M140&lt;&gt;"",0.9,IF(L140&lt;&gt;"",0.75,IF(K140&lt;&gt;"",0.5,IF(J140&lt;&gt;"",0.3,IF(I140&lt;&gt;"",0.2,0))))))</f>
        <v>1</v>
      </c>
      <c r="P140" s="934"/>
    </row>
    <row r="141" spans="1:16" s="25" customFormat="1" ht="33" outlineLevel="1" x14ac:dyDescent="0.2">
      <c r="A141" s="1135" t="s">
        <v>300</v>
      </c>
      <c r="B141" s="831" t="s">
        <v>301</v>
      </c>
      <c r="C141" s="1044"/>
      <c r="D141" s="832" t="s">
        <v>37</v>
      </c>
      <c r="E141" s="886"/>
      <c r="F141" s="886" t="s">
        <v>43</v>
      </c>
      <c r="G141" s="887" t="s">
        <v>228</v>
      </c>
      <c r="H141" s="936"/>
      <c r="I141" s="984"/>
      <c r="J141" s="984"/>
      <c r="K141" s="984"/>
      <c r="L141" s="984"/>
      <c r="M141" s="945"/>
      <c r="N141" s="1129" t="s">
        <v>45</v>
      </c>
      <c r="O141" s="1142">
        <f t="shared" si="15"/>
        <v>1</v>
      </c>
      <c r="P141" s="937"/>
    </row>
    <row r="142" spans="1:16" s="25" customFormat="1" ht="55.5" customHeight="1" outlineLevel="1" x14ac:dyDescent="0.2">
      <c r="A142" s="619" t="s">
        <v>302</v>
      </c>
      <c r="B142" s="773" t="s">
        <v>303</v>
      </c>
      <c r="C142" s="1043"/>
      <c r="D142" s="907" t="s">
        <v>47</v>
      </c>
      <c r="E142" s="907" t="s">
        <v>304</v>
      </c>
      <c r="F142" s="907" t="s">
        <v>43</v>
      </c>
      <c r="G142" s="916" t="s">
        <v>228</v>
      </c>
      <c r="H142" s="701"/>
      <c r="I142" s="702"/>
      <c r="J142" s="702"/>
      <c r="K142" s="702"/>
      <c r="L142" s="702"/>
      <c r="M142" s="703"/>
      <c r="N142" s="1129" t="s">
        <v>45</v>
      </c>
      <c r="O142" s="1143">
        <f t="shared" si="15"/>
        <v>1</v>
      </c>
      <c r="P142" s="935"/>
    </row>
    <row r="143" spans="1:16" s="25" customFormat="1" ht="27" customHeight="1" x14ac:dyDescent="0.2">
      <c r="A143" s="621" t="s">
        <v>305</v>
      </c>
      <c r="B143" s="604"/>
      <c r="C143" s="1047"/>
      <c r="D143" s="604"/>
      <c r="E143" s="604"/>
      <c r="F143" s="604"/>
      <c r="G143" s="647"/>
      <c r="H143" s="720"/>
      <c r="I143" s="720"/>
      <c r="J143" s="720"/>
      <c r="K143" s="720"/>
      <c r="L143" s="720"/>
      <c r="M143" s="720"/>
      <c r="N143" s="1176">
        <f>SUBTOTAL(1,N144:N153)</f>
        <v>0.12857142857142859</v>
      </c>
      <c r="O143" s="1140">
        <f>SUBTOTAL(1,O148:O148)</f>
        <v>1</v>
      </c>
      <c r="P143" s="926"/>
    </row>
    <row r="144" spans="1:16" s="25" customFormat="1" ht="24.75" customHeight="1" outlineLevel="1" x14ac:dyDescent="0.2">
      <c r="A144" s="608" t="s">
        <v>306</v>
      </c>
      <c r="B144" s="601"/>
      <c r="C144" s="1042"/>
      <c r="D144" s="601"/>
      <c r="E144" s="601"/>
      <c r="F144" s="601"/>
      <c r="G144" s="601"/>
      <c r="H144" s="601"/>
      <c r="I144" s="1079"/>
      <c r="J144" s="1079"/>
      <c r="K144" s="1079"/>
      <c r="L144" s="1079"/>
      <c r="M144" s="1079"/>
      <c r="N144" s="1080">
        <f>SUBTOTAL(1,N145:N149)</f>
        <v>0.22500000000000001</v>
      </c>
      <c r="O144" s="534"/>
      <c r="P144" s="1182" t="s">
        <v>307</v>
      </c>
    </row>
    <row r="145" spans="1:16" s="25" customFormat="1" ht="66" outlineLevel="1" x14ac:dyDescent="0.2">
      <c r="A145" s="1085" t="s">
        <v>308</v>
      </c>
      <c r="B145" s="831" t="s">
        <v>309</v>
      </c>
      <c r="C145" s="1044" t="s">
        <v>310</v>
      </c>
      <c r="D145" s="760" t="s">
        <v>311</v>
      </c>
      <c r="E145" s="929"/>
      <c r="F145" s="1177"/>
      <c r="G145" s="1178"/>
      <c r="H145" s="936" t="s">
        <v>32</v>
      </c>
      <c r="I145" s="936" t="s">
        <v>32</v>
      </c>
      <c r="J145" s="936" t="s">
        <v>32</v>
      </c>
      <c r="K145" s="936" t="s">
        <v>32</v>
      </c>
      <c r="L145" s="936" t="s">
        <v>53</v>
      </c>
      <c r="M145" s="1159"/>
      <c r="N145" s="1092">
        <f t="shared" ref="N145:N146" si="16">IF(M145&lt;&gt;"",1,IF(L145&lt;&gt;"",0.9,IF(K145&lt;&gt;"",0.75,IF(J145&lt;&gt;"",0.5,IF(I145&lt;&gt;"",0.3,IF(H145&lt;&gt;"",0.2,0))))))</f>
        <v>0.9</v>
      </c>
      <c r="O145" s="977"/>
      <c r="P145" s="928" t="s">
        <v>312</v>
      </c>
    </row>
    <row r="146" spans="1:16" s="25" customFormat="1" ht="31.5" customHeight="1" outlineLevel="1" x14ac:dyDescent="0.2">
      <c r="A146" s="1085" t="s">
        <v>313</v>
      </c>
      <c r="B146" s="831" t="s">
        <v>314</v>
      </c>
      <c r="C146" s="1044" t="s">
        <v>310</v>
      </c>
      <c r="D146" s="832" t="s">
        <v>37</v>
      </c>
      <c r="E146" s="929"/>
      <c r="F146" s="1177"/>
      <c r="G146" s="1178"/>
      <c r="H146" s="936"/>
      <c r="I146" s="936"/>
      <c r="J146" s="936"/>
      <c r="K146" s="936"/>
      <c r="L146" s="936"/>
      <c r="M146" s="1159"/>
      <c r="N146" s="1092">
        <f t="shared" si="16"/>
        <v>0</v>
      </c>
      <c r="O146" s="977"/>
      <c r="P146" s="928" t="s">
        <v>315</v>
      </c>
    </row>
    <row r="147" spans="1:16" s="25" customFormat="1" ht="31.5" customHeight="1" outlineLevel="1" x14ac:dyDescent="0.2">
      <c r="A147" s="1085" t="s">
        <v>316</v>
      </c>
      <c r="B147" s="831" t="s">
        <v>317</v>
      </c>
      <c r="C147" s="1044" t="s">
        <v>310</v>
      </c>
      <c r="D147" s="832" t="s">
        <v>37</v>
      </c>
      <c r="E147" s="930"/>
      <c r="F147" s="1177"/>
      <c r="G147" s="1178"/>
      <c r="H147" s="936"/>
      <c r="I147" s="936"/>
      <c r="J147" s="936"/>
      <c r="K147" s="936"/>
      <c r="L147" s="936"/>
      <c r="M147" s="1159"/>
      <c r="N147" s="1092">
        <f>IF(M147&lt;&gt;"",1,IF(L147&lt;&gt;"",0.9,IF(K147&lt;&gt;"",0.75,IF(J147&lt;&gt;"",0.5,IF(I147&lt;&gt;"",0.3,IF(H147&lt;&gt;"",0.2,0))))))</f>
        <v>0</v>
      </c>
      <c r="O147" s="977"/>
      <c r="P147" s="928" t="s">
        <v>315</v>
      </c>
    </row>
    <row r="148" spans="1:16" s="25" customFormat="1" ht="31.5" customHeight="1" outlineLevel="1" x14ac:dyDescent="0.2">
      <c r="A148" s="1085" t="s">
        <v>318</v>
      </c>
      <c r="B148" s="831" t="s">
        <v>319</v>
      </c>
      <c r="C148" s="1044" t="s">
        <v>310</v>
      </c>
      <c r="D148" s="929" t="s">
        <v>47</v>
      </c>
      <c r="E148" s="760" t="s">
        <v>106</v>
      </c>
      <c r="F148" s="1179"/>
      <c r="G148" s="1178"/>
      <c r="H148" s="936"/>
      <c r="I148" s="936"/>
      <c r="J148" s="936"/>
      <c r="K148" s="936"/>
      <c r="L148" s="936"/>
      <c r="M148" s="1159"/>
      <c r="N148" s="1092">
        <f>IF(M148&lt;&gt;"",1,IF(L148&lt;&gt;"",0.9,IF(K148&lt;&gt;"",0.75,IF(J148&lt;&gt;"",0.5,IF(I148&lt;&gt;"",0.3,IF(H148&lt;&gt;"",0.2,0))))))</f>
        <v>0</v>
      </c>
      <c r="O148" s="977">
        <f>IF(N148&lt;&gt;"",1,IF(M148&lt;&gt;"",0.9,IF(L148&lt;&gt;"",0.75,IF(K148&lt;&gt;"",0.5,IF(J148&lt;&gt;"",0.3,IF(I148&lt;&gt;"",0.2,0))))))</f>
        <v>1</v>
      </c>
      <c r="P148" s="928" t="s">
        <v>315</v>
      </c>
    </row>
    <row r="149" spans="1:16" s="25" customFormat="1" ht="33" outlineLevel="1" x14ac:dyDescent="0.2">
      <c r="A149" s="1085" t="s">
        <v>320</v>
      </c>
      <c r="B149" s="831" t="s">
        <v>321</v>
      </c>
      <c r="C149" s="1044" t="s">
        <v>310</v>
      </c>
      <c r="D149" s="929" t="s">
        <v>47</v>
      </c>
      <c r="E149" s="930"/>
      <c r="F149" s="933" t="s">
        <v>43</v>
      </c>
      <c r="G149" s="933" t="s">
        <v>228</v>
      </c>
      <c r="H149" s="701"/>
      <c r="I149" s="702"/>
      <c r="J149" s="702"/>
      <c r="K149" s="702"/>
      <c r="L149" s="702"/>
      <c r="M149" s="703"/>
      <c r="N149" s="1092" t="s">
        <v>45</v>
      </c>
      <c r="O149" s="977"/>
      <c r="P149" s="928"/>
    </row>
    <row r="150" spans="1:16" s="25" customFormat="1" ht="24.75" customHeight="1" outlineLevel="1" x14ac:dyDescent="0.2">
      <c r="A150" s="608" t="s">
        <v>322</v>
      </c>
      <c r="B150" s="601"/>
      <c r="C150" s="1042"/>
      <c r="D150" s="601"/>
      <c r="E150" s="601"/>
      <c r="F150" s="601"/>
      <c r="G150" s="601"/>
      <c r="H150" s="601"/>
      <c r="I150" s="1079"/>
      <c r="J150" s="1079"/>
      <c r="K150" s="1079"/>
      <c r="L150" s="1079"/>
      <c r="M150" s="1079"/>
      <c r="N150" s="1128">
        <f>SUBTOTAL(1,N151:N153)</f>
        <v>0</v>
      </c>
      <c r="O150" s="534"/>
      <c r="P150" s="922"/>
    </row>
    <row r="151" spans="1:16" s="13" customFormat="1" ht="26.25" customHeight="1" outlineLevel="1" x14ac:dyDescent="0.2">
      <c r="A151" s="1119" t="s">
        <v>323</v>
      </c>
      <c r="B151" s="787" t="s">
        <v>324</v>
      </c>
      <c r="C151" s="1045"/>
      <c r="D151" s="760" t="s">
        <v>325</v>
      </c>
      <c r="E151" s="930" t="s">
        <v>47</v>
      </c>
      <c r="F151" s="958" t="s">
        <v>326</v>
      </c>
      <c r="G151" s="933"/>
      <c r="H151" s="782"/>
      <c r="I151" s="793"/>
      <c r="J151" s="793"/>
      <c r="K151" s="793"/>
      <c r="L151" s="793"/>
      <c r="M151" s="1114"/>
      <c r="N151" s="1129">
        <f t="shared" ref="N151:N153" si="17">IF(M151&lt;&gt;"",1,IF(L151&lt;&gt;"",0.9,IF(K151&lt;&gt;"",0.75,IF(J151&lt;&gt;"",0.5,IF(I151&lt;&gt;"",0.3,IF(H151&lt;&gt;"",0.2,0))))))</f>
        <v>0</v>
      </c>
      <c r="O151" s="1121"/>
      <c r="P151" s="923"/>
    </row>
    <row r="152" spans="1:16" s="25" customFormat="1" ht="30" customHeight="1" outlineLevel="1" x14ac:dyDescent="0.2">
      <c r="A152" s="1085" t="s">
        <v>327</v>
      </c>
      <c r="B152" s="831" t="s">
        <v>328</v>
      </c>
      <c r="C152" s="1044"/>
      <c r="D152" s="832" t="s">
        <v>47</v>
      </c>
      <c r="E152" s="760" t="s">
        <v>325</v>
      </c>
      <c r="F152" s="958" t="s">
        <v>329</v>
      </c>
      <c r="G152" s="887"/>
      <c r="H152" s="936"/>
      <c r="I152" s="984"/>
      <c r="J152" s="984"/>
      <c r="K152" s="984"/>
      <c r="L152" s="984"/>
      <c r="M152" s="945"/>
      <c r="N152" s="1092">
        <f>IF(M152&lt;&gt;"",1,IF(L152&lt;&gt;"",0.9,IF(K152&lt;&gt;"",0.75,IF(J152&lt;&gt;"",0.5,IF(I152&lt;&gt;"",0.3,IF(H152&lt;&gt;"",0.2,0))))))</f>
        <v>0</v>
      </c>
      <c r="O152" s="977">
        <f t="shared" ref="O152" si="18">IF(N152&lt;&gt;"",1,IF(M152&lt;&gt;"",0.9,IF(L152&lt;&gt;"",0.75,IF(K152&lt;&gt;"",0.5,IF(J152&lt;&gt;"",0.3,IF(I152&lt;&gt;"",0.2,0))))))</f>
        <v>1</v>
      </c>
      <c r="P152" s="920"/>
    </row>
    <row r="153" spans="1:16" s="13" customFormat="1" ht="33" outlineLevel="1" x14ac:dyDescent="0.2">
      <c r="A153" s="1085" t="s">
        <v>330</v>
      </c>
      <c r="B153" s="831" t="s">
        <v>331</v>
      </c>
      <c r="C153" s="1044"/>
      <c r="D153" s="832" t="s">
        <v>37</v>
      </c>
      <c r="E153" s="832"/>
      <c r="F153" s="958" t="s">
        <v>329</v>
      </c>
      <c r="G153" s="933"/>
      <c r="H153" s="936"/>
      <c r="I153" s="984"/>
      <c r="J153" s="984"/>
      <c r="K153" s="984"/>
      <c r="L153" s="984"/>
      <c r="M153" s="945"/>
      <c r="N153" s="1129">
        <f t="shared" si="17"/>
        <v>0</v>
      </c>
      <c r="O153" s="1180"/>
      <c r="P153" s="924"/>
    </row>
    <row r="154" spans="1:16" s="25" customFormat="1" ht="27" customHeight="1" x14ac:dyDescent="0.2">
      <c r="A154" s="621" t="s">
        <v>332</v>
      </c>
      <c r="B154" s="604"/>
      <c r="C154" s="1047"/>
      <c r="D154" s="604"/>
      <c r="E154" s="604"/>
      <c r="F154" s="604"/>
      <c r="G154" s="647"/>
      <c r="H154" s="720"/>
      <c r="I154" s="720"/>
      <c r="J154" s="720"/>
      <c r="K154" s="720"/>
      <c r="L154" s="720"/>
      <c r="M154" s="720"/>
      <c r="N154" s="1176">
        <f>SUBTOTAL(1,N155:N168)</f>
        <v>0.625</v>
      </c>
      <c r="O154" s="1140">
        <f>SUBTOTAL(1,O155:O170)</f>
        <v>1</v>
      </c>
      <c r="P154" s="926"/>
    </row>
    <row r="155" spans="1:16" s="25" customFormat="1" ht="24.75" customHeight="1" outlineLevel="1" x14ac:dyDescent="0.2">
      <c r="A155" s="943" t="s">
        <v>333</v>
      </c>
      <c r="B155" s="601"/>
      <c r="C155" s="1042"/>
      <c r="D155" s="601"/>
      <c r="E155" s="601"/>
      <c r="F155" s="601"/>
      <c r="G155" s="601"/>
      <c r="H155" s="601"/>
      <c r="I155" s="1079"/>
      <c r="J155" s="1079"/>
      <c r="K155" s="1079"/>
      <c r="L155" s="1079"/>
      <c r="M155" s="1079"/>
      <c r="N155" s="1080">
        <f>SUBTOTAL(1,N156:N161)</f>
        <v>1</v>
      </c>
      <c r="O155" s="534">
        <f>SUBTOTAL(1,O160:O160)</f>
        <v>1</v>
      </c>
      <c r="P155" s="922"/>
    </row>
    <row r="156" spans="1:16" ht="66" outlineLevel="1" x14ac:dyDescent="0.2">
      <c r="A156" s="1141" t="s">
        <v>334</v>
      </c>
      <c r="B156" s="787" t="s">
        <v>335</v>
      </c>
      <c r="C156" s="1045"/>
      <c r="D156" s="932" t="s">
        <v>39</v>
      </c>
      <c r="E156" s="932" t="s">
        <v>336</v>
      </c>
      <c r="F156" s="933">
        <v>45078</v>
      </c>
      <c r="G156" s="933"/>
      <c r="H156" s="782" t="s">
        <v>32</v>
      </c>
      <c r="I156" s="793" t="s">
        <v>32</v>
      </c>
      <c r="J156" s="793" t="s">
        <v>32</v>
      </c>
      <c r="K156" s="793" t="s">
        <v>32</v>
      </c>
      <c r="L156" s="793" t="s">
        <v>32</v>
      </c>
      <c r="M156" s="1114" t="s">
        <v>32</v>
      </c>
      <c r="N156" s="1092">
        <f>IF(M156&lt;&gt;"",1,IF(L156&lt;&gt;"",0.9,IF(K156&lt;&gt;"",0.75,IF(J156&lt;&gt;"",0.5,IF(I156&lt;&gt;"",0.3,IF(H156&lt;&gt;"",0.2,0))))))</f>
        <v>1</v>
      </c>
      <c r="O156" s="975">
        <f t="shared" ref="N156:O159" si="19">IF(N156&lt;&gt;"",1,IF(M156&lt;&gt;"",0.9,IF(L156&lt;&gt;"",0.75,IF(K156&lt;&gt;"",0.5,IF(J156&lt;&gt;"",0.3,IF(I156&lt;&gt;"",0.2,0))))))</f>
        <v>1</v>
      </c>
      <c r="P156" s="920"/>
    </row>
    <row r="157" spans="1:16" s="25" customFormat="1" ht="47.25" outlineLevel="1" x14ac:dyDescent="0.2">
      <c r="A157" s="1085" t="s">
        <v>337</v>
      </c>
      <c r="B157" s="831" t="s">
        <v>338</v>
      </c>
      <c r="C157" s="1044"/>
      <c r="D157" s="832" t="s">
        <v>39</v>
      </c>
      <c r="E157" s="832" t="s">
        <v>35</v>
      </c>
      <c r="F157" s="958" t="s">
        <v>339</v>
      </c>
      <c r="G157" s="958" t="s">
        <v>339</v>
      </c>
      <c r="H157" s="782" t="s">
        <v>32</v>
      </c>
      <c r="I157" s="793" t="s">
        <v>32</v>
      </c>
      <c r="J157" s="793" t="s">
        <v>32</v>
      </c>
      <c r="K157" s="793" t="s">
        <v>32</v>
      </c>
      <c r="L157" s="793" t="s">
        <v>32</v>
      </c>
      <c r="M157" s="945" t="s">
        <v>32</v>
      </c>
      <c r="N157" s="1092">
        <f>IF(M157&lt;&gt;"",1,IF(L157&lt;&gt;"",0.9,IF(K157&lt;&gt;"",0.75,IF(J157&lt;&gt;"",0.5,IF(I157&lt;&gt;"",0.3,IF(H157&lt;&gt;"",0.2,0))))))</f>
        <v>1</v>
      </c>
      <c r="O157" s="977">
        <f t="shared" si="19"/>
        <v>1</v>
      </c>
      <c r="P157" s="920"/>
    </row>
    <row r="158" spans="1:16" ht="33" outlineLevel="1" x14ac:dyDescent="0.2">
      <c r="A158" s="1135" t="s">
        <v>340</v>
      </c>
      <c r="B158" s="831" t="s">
        <v>341</v>
      </c>
      <c r="C158" s="1044"/>
      <c r="D158" s="832" t="s">
        <v>342</v>
      </c>
      <c r="E158" s="886"/>
      <c r="F158" s="959" t="s">
        <v>343</v>
      </c>
      <c r="G158" s="887"/>
      <c r="H158" s="936" t="s">
        <v>32</v>
      </c>
      <c r="I158" s="984" t="s">
        <v>32</v>
      </c>
      <c r="J158" s="984" t="s">
        <v>32</v>
      </c>
      <c r="K158" s="984" t="s">
        <v>32</v>
      </c>
      <c r="L158" s="984" t="s">
        <v>32</v>
      </c>
      <c r="M158" s="945" t="s">
        <v>32</v>
      </c>
      <c r="N158" s="1092">
        <f t="shared" si="19"/>
        <v>1</v>
      </c>
      <c r="O158" s="977"/>
      <c r="P158" s="1181" t="s">
        <v>344</v>
      </c>
    </row>
    <row r="159" spans="1:16" ht="66" outlineLevel="1" x14ac:dyDescent="0.2">
      <c r="A159" s="1135" t="s">
        <v>345</v>
      </c>
      <c r="B159" s="831" t="s">
        <v>346</v>
      </c>
      <c r="C159" s="1044"/>
      <c r="D159" s="886" t="s">
        <v>39</v>
      </c>
      <c r="E159" s="886" t="s">
        <v>336</v>
      </c>
      <c r="F159" s="887">
        <v>45170</v>
      </c>
      <c r="G159" s="887"/>
      <c r="H159" s="936" t="s">
        <v>32</v>
      </c>
      <c r="I159" s="984" t="s">
        <v>32</v>
      </c>
      <c r="J159" s="984" t="s">
        <v>32</v>
      </c>
      <c r="K159" s="984" t="s">
        <v>32</v>
      </c>
      <c r="L159" s="984" t="s">
        <v>32</v>
      </c>
      <c r="M159" s="945" t="s">
        <v>32</v>
      </c>
      <c r="N159" s="1092">
        <f t="shared" si="19"/>
        <v>1</v>
      </c>
      <c r="O159" s="977">
        <f t="shared" si="19"/>
        <v>1</v>
      </c>
      <c r="P159" s="920" t="s">
        <v>347</v>
      </c>
    </row>
    <row r="160" spans="1:16" ht="66" outlineLevel="1" x14ac:dyDescent="0.2">
      <c r="A160" s="1135" t="s">
        <v>348</v>
      </c>
      <c r="B160" s="831" t="s">
        <v>349</v>
      </c>
      <c r="C160" s="1044"/>
      <c r="D160" s="886" t="s">
        <v>39</v>
      </c>
      <c r="E160" s="886" t="s">
        <v>336</v>
      </c>
      <c r="F160" s="886" t="s">
        <v>43</v>
      </c>
      <c r="G160" s="833" t="s">
        <v>228</v>
      </c>
      <c r="H160" s="936"/>
      <c r="I160" s="984"/>
      <c r="J160" s="984"/>
      <c r="K160" s="984"/>
      <c r="L160" s="984"/>
      <c r="M160" s="945"/>
      <c r="N160" s="1092" t="s">
        <v>45</v>
      </c>
      <c r="O160" s="977">
        <f t="shared" ref="N160:O170" si="20">IF(N160&lt;&gt;"",1,IF(M160&lt;&gt;"",0.9,IF(L160&lt;&gt;"",0.75,IF(K160&lt;&gt;"",0.5,IF(J160&lt;&gt;"",0.3,IF(I160&lt;&gt;"",0.2,0))))))</f>
        <v>1</v>
      </c>
      <c r="P160" s="920"/>
    </row>
    <row r="161" spans="1:16" ht="27" customHeight="1" outlineLevel="1" x14ac:dyDescent="0.2">
      <c r="A161" s="619" t="s">
        <v>350</v>
      </c>
      <c r="B161" s="831" t="s">
        <v>351</v>
      </c>
      <c r="C161" s="1046"/>
      <c r="D161" s="907" t="s">
        <v>56</v>
      </c>
      <c r="E161" s="907"/>
      <c r="F161" s="907" t="s">
        <v>43</v>
      </c>
      <c r="G161" s="587" t="s">
        <v>228</v>
      </c>
      <c r="H161" s="701"/>
      <c r="I161" s="702"/>
      <c r="J161" s="702"/>
      <c r="K161" s="702"/>
      <c r="L161" s="702"/>
      <c r="M161" s="703"/>
      <c r="N161" s="1092" t="s">
        <v>45</v>
      </c>
      <c r="O161" s="981"/>
      <c r="P161" s="1030" t="s">
        <v>352</v>
      </c>
    </row>
    <row r="162" spans="1:16" s="25" customFormat="1" ht="24.75" customHeight="1" outlineLevel="1" x14ac:dyDescent="0.2">
      <c r="A162" s="943" t="s">
        <v>353</v>
      </c>
      <c r="B162" s="601"/>
      <c r="C162" s="1042"/>
      <c r="D162" s="601"/>
      <c r="E162" s="601"/>
      <c r="F162" s="601"/>
      <c r="G162" s="601"/>
      <c r="H162" s="601"/>
      <c r="I162" s="1079"/>
      <c r="J162" s="1079"/>
      <c r="K162" s="1079"/>
      <c r="L162" s="1079"/>
      <c r="M162" s="1079"/>
      <c r="N162" s="1080">
        <f>SUBTOTAL(1,N163:N166)</f>
        <v>0.25</v>
      </c>
      <c r="O162" s="534">
        <f>SUBTOTAL(1,O163)</f>
        <v>1</v>
      </c>
      <c r="P162" s="922"/>
    </row>
    <row r="163" spans="1:16" ht="31.5" outlineLevel="1" x14ac:dyDescent="0.2">
      <c r="A163" s="1141" t="s">
        <v>354</v>
      </c>
      <c r="B163" s="787" t="s">
        <v>355</v>
      </c>
      <c r="C163" s="1045"/>
      <c r="D163" s="932" t="s">
        <v>39</v>
      </c>
      <c r="E163" s="932"/>
      <c r="F163" s="933">
        <v>45030</v>
      </c>
      <c r="G163" s="933"/>
      <c r="H163" s="782" t="s">
        <v>32</v>
      </c>
      <c r="I163" s="793" t="s">
        <v>32</v>
      </c>
      <c r="J163" s="793" t="s">
        <v>32</v>
      </c>
      <c r="K163" s="793" t="s">
        <v>32</v>
      </c>
      <c r="L163" s="793" t="s">
        <v>32</v>
      </c>
      <c r="M163" s="1114" t="s">
        <v>32</v>
      </c>
      <c r="N163" s="1092">
        <f t="shared" si="20"/>
        <v>1</v>
      </c>
      <c r="O163" s="975">
        <f t="shared" si="20"/>
        <v>1</v>
      </c>
      <c r="P163" s="920" t="s">
        <v>356</v>
      </c>
    </row>
    <row r="164" spans="1:16" ht="16.5" outlineLevel="1" x14ac:dyDescent="0.2">
      <c r="A164" s="1141" t="s">
        <v>357</v>
      </c>
      <c r="B164" s="831" t="s">
        <v>358</v>
      </c>
      <c r="C164" s="1044"/>
      <c r="D164" s="832" t="s">
        <v>39</v>
      </c>
      <c r="E164" s="832" t="s">
        <v>35</v>
      </c>
      <c r="F164" s="1034">
        <v>45176</v>
      </c>
      <c r="G164" s="887"/>
      <c r="H164" s="936"/>
      <c r="I164" s="984"/>
      <c r="J164" s="984"/>
      <c r="K164" s="984"/>
      <c r="L164" s="984"/>
      <c r="M164" s="945"/>
      <c r="N164" s="1095">
        <f>IF(M164&lt;&gt;"",1,IF(L164&lt;&gt;"",0.9,IF(K164&lt;&gt;"",0.75,IF(J164&lt;&gt;"",0.5,IF(I164&lt;&gt;"",0.3,IF(H164&lt;&gt;"",0.2,0))))))</f>
        <v>0</v>
      </c>
      <c r="O164" s="977"/>
      <c r="P164" s="927" t="s">
        <v>359</v>
      </c>
    </row>
    <row r="165" spans="1:16" ht="33" outlineLevel="1" x14ac:dyDescent="0.2">
      <c r="A165" s="1141" t="s">
        <v>360</v>
      </c>
      <c r="B165" s="831" t="s">
        <v>361</v>
      </c>
      <c r="C165" s="1044"/>
      <c r="D165" s="832" t="s">
        <v>342</v>
      </c>
      <c r="E165" s="886"/>
      <c r="F165" s="959">
        <v>45181</v>
      </c>
      <c r="G165" s="887"/>
      <c r="H165" s="936"/>
      <c r="I165" s="984"/>
      <c r="J165" s="984"/>
      <c r="K165" s="984"/>
      <c r="L165" s="984"/>
      <c r="M165" s="945"/>
      <c r="N165" s="1092">
        <f t="shared" si="20"/>
        <v>0</v>
      </c>
      <c r="O165" s="977"/>
      <c r="P165" s="920"/>
    </row>
    <row r="166" spans="1:16" ht="48.95" customHeight="1" outlineLevel="1" thickBot="1" x14ac:dyDescent="0.25">
      <c r="A166" s="1141" t="s">
        <v>362</v>
      </c>
      <c r="B166" s="773" t="s">
        <v>363</v>
      </c>
      <c r="C166" s="1043"/>
      <c r="D166" s="625" t="s">
        <v>39</v>
      </c>
      <c r="E166" s="886"/>
      <c r="F166" s="887">
        <v>45181</v>
      </c>
      <c r="G166" s="916"/>
      <c r="H166" s="701"/>
      <c r="I166" s="702"/>
      <c r="J166" s="702"/>
      <c r="K166" s="702"/>
      <c r="L166" s="702"/>
      <c r="M166" s="703"/>
      <c r="N166" s="1092">
        <f t="shared" si="20"/>
        <v>0</v>
      </c>
      <c r="O166" s="980"/>
      <c r="P166" s="909" t="s">
        <v>364</v>
      </c>
    </row>
    <row r="167" spans="1:16" s="25" customFormat="1" ht="24.75" customHeight="1" outlineLevel="1" thickBot="1" x14ac:dyDescent="0.25">
      <c r="A167" s="608" t="s">
        <v>365</v>
      </c>
      <c r="B167" s="601"/>
      <c r="C167" s="1042"/>
      <c r="D167" s="601"/>
      <c r="E167" s="601"/>
      <c r="F167" s="601"/>
      <c r="G167" s="601"/>
      <c r="H167" s="601"/>
      <c r="I167" s="1079"/>
      <c r="J167" s="1079"/>
      <c r="K167" s="1079"/>
      <c r="L167" s="1079"/>
      <c r="M167" s="1079"/>
      <c r="N167" s="1192" t="s">
        <v>45</v>
      </c>
      <c r="O167" s="534" t="e">
        <f>SUBTOTAL(1,#REF!)</f>
        <v>#REF!</v>
      </c>
      <c r="P167" s="922"/>
    </row>
    <row r="168" spans="1:16" ht="40.5" customHeight="1" outlineLevel="1" thickBot="1" x14ac:dyDescent="0.25">
      <c r="A168" s="619" t="s">
        <v>366</v>
      </c>
      <c r="B168" s="917" t="s">
        <v>367</v>
      </c>
      <c r="C168" s="1088"/>
      <c r="D168" s="625" t="s">
        <v>39</v>
      </c>
      <c r="E168" s="907"/>
      <c r="F168" s="886" t="s">
        <v>43</v>
      </c>
      <c r="G168" s="833" t="s">
        <v>228</v>
      </c>
      <c r="H168" s="701"/>
      <c r="I168" s="702"/>
      <c r="J168" s="702"/>
      <c r="K168" s="702"/>
      <c r="L168" s="702"/>
      <c r="M168" s="703"/>
      <c r="N168" s="1092" t="s">
        <v>45</v>
      </c>
      <c r="O168" s="980"/>
      <c r="P168" s="908"/>
    </row>
    <row r="169" spans="1:16" s="25" customFormat="1" ht="27" customHeight="1" x14ac:dyDescent="0.2">
      <c r="A169" s="621" t="s">
        <v>368</v>
      </c>
      <c r="B169" s="604"/>
      <c r="C169" s="1047"/>
      <c r="D169" s="604"/>
      <c r="E169" s="604"/>
      <c r="F169" s="604"/>
      <c r="G169" s="647"/>
      <c r="H169" s="720"/>
      <c r="I169" s="720"/>
      <c r="J169" s="720"/>
      <c r="K169" s="720"/>
      <c r="L169" s="720"/>
      <c r="M169" s="720"/>
      <c r="N169" s="1189" t="s">
        <v>45</v>
      </c>
      <c r="O169" s="1140">
        <f>SUBTOTAL(1,O170)</f>
        <v>1</v>
      </c>
      <c r="P169" s="1062"/>
    </row>
    <row r="170" spans="1:16" ht="75.95" customHeight="1" outlineLevel="1" x14ac:dyDescent="0.2">
      <c r="A170" s="1135" t="s">
        <v>369</v>
      </c>
      <c r="B170" s="639" t="s">
        <v>370</v>
      </c>
      <c r="C170" s="1055"/>
      <c r="D170" s="886" t="s">
        <v>39</v>
      </c>
      <c r="E170" s="886" t="s">
        <v>371</v>
      </c>
      <c r="F170" s="886" t="s">
        <v>43</v>
      </c>
      <c r="G170" s="888" t="s">
        <v>44</v>
      </c>
      <c r="H170" s="936"/>
      <c r="I170" s="984"/>
      <c r="J170" s="984"/>
      <c r="K170" s="984"/>
      <c r="L170" s="984"/>
      <c r="M170" s="945"/>
      <c r="N170" s="1080" t="s">
        <v>45</v>
      </c>
      <c r="O170" s="975">
        <f t="shared" si="20"/>
        <v>1</v>
      </c>
      <c r="P170" s="924"/>
    </row>
    <row r="171" spans="1:16" ht="24.75" customHeight="1" outlineLevel="1" x14ac:dyDescent="0.2">
      <c r="A171" s="1135" t="s">
        <v>372</v>
      </c>
      <c r="B171" s="639" t="s">
        <v>373</v>
      </c>
      <c r="C171" s="1044"/>
      <c r="D171" s="886" t="s">
        <v>52</v>
      </c>
      <c r="E171" s="886"/>
      <c r="F171" s="886" t="s">
        <v>43</v>
      </c>
      <c r="G171" s="888" t="s">
        <v>44</v>
      </c>
      <c r="H171" s="936"/>
      <c r="I171" s="984"/>
      <c r="J171" s="984"/>
      <c r="K171" s="984"/>
      <c r="L171" s="984"/>
      <c r="M171" s="945"/>
      <c r="N171" s="1080" t="s">
        <v>45</v>
      </c>
      <c r="O171" s="976">
        <f>IF(N171&lt;&gt;"",1,IF(M171&lt;&gt;"",0.9,IF(L171&lt;&gt;"",0.75,IF(K171&lt;&gt;"",0.5,IF(J171&lt;&gt;"",0.3,IF(I171&lt;&gt;"",0.2,0))))))</f>
        <v>1</v>
      </c>
      <c r="P171" s="924"/>
    </row>
  </sheetData>
  <sheetProtection formatRows="0" insertColumns="0" insertRows="0" deleteColumns="0" deleteRows="0" sort="0" autoFilter="0" pivotTables="0"/>
  <autoFilter ref="A7:P171" xr:uid="{1DA8C8AE-ABFF-4558-B30A-870FFC88E0A5}"/>
  <mergeCells count="58">
    <mergeCell ref="A2:G2"/>
    <mergeCell ref="H2:N2"/>
    <mergeCell ref="A3:B3"/>
    <mergeCell ref="D3:G3"/>
    <mergeCell ref="H3:H4"/>
    <mergeCell ref="I3:I4"/>
    <mergeCell ref="J3:J4"/>
    <mergeCell ref="K3:K4"/>
    <mergeCell ref="L3:L4"/>
    <mergeCell ref="M3:M4"/>
    <mergeCell ref="N3:N4"/>
    <mergeCell ref="O3:O4"/>
    <mergeCell ref="P3:P4"/>
    <mergeCell ref="A4:B4"/>
    <mergeCell ref="D4:G4"/>
    <mergeCell ref="D5:D7"/>
    <mergeCell ref="P5:P6"/>
    <mergeCell ref="C5:C7"/>
    <mergeCell ref="A5:A6"/>
    <mergeCell ref="R5:R7"/>
    <mergeCell ref="H5:H6"/>
    <mergeCell ref="I5:I6"/>
    <mergeCell ref="E5:E7"/>
    <mergeCell ref="F5:F7"/>
    <mergeCell ref="G5:G7"/>
    <mergeCell ref="J5:J6"/>
    <mergeCell ref="K5:K6"/>
    <mergeCell ref="L5:L6"/>
    <mergeCell ref="M5:M6"/>
    <mergeCell ref="A92:A102"/>
    <mergeCell ref="B36:B37"/>
    <mergeCell ref="C36:C37"/>
    <mergeCell ref="D36:D37"/>
    <mergeCell ref="E36:E37"/>
    <mergeCell ref="A72:A75"/>
    <mergeCell ref="A76:A79"/>
    <mergeCell ref="F36:F37"/>
    <mergeCell ref="G36:G37"/>
    <mergeCell ref="H36:H37"/>
    <mergeCell ref="I36:I37"/>
    <mergeCell ref="J36:J37"/>
    <mergeCell ref="G34:G35"/>
    <mergeCell ref="H34:H35"/>
    <mergeCell ref="I34:I35"/>
    <mergeCell ref="J34:J35"/>
    <mergeCell ref="K34:K35"/>
    <mergeCell ref="B34:B35"/>
    <mergeCell ref="C34:C35"/>
    <mergeCell ref="D34:D35"/>
    <mergeCell ref="E34:E35"/>
    <mergeCell ref="F34:F35"/>
    <mergeCell ref="N34:N35"/>
    <mergeCell ref="K36:K37"/>
    <mergeCell ref="L36:L37"/>
    <mergeCell ref="M36:M37"/>
    <mergeCell ref="N36:N37"/>
    <mergeCell ref="L34:L35"/>
    <mergeCell ref="M34:M35"/>
  </mergeCells>
  <conditionalFormatting sqref="N61:O64 N67:O70 N156:O156 N158:O158 N163:N165 N58:O58 O59 O159:O161 N11:O14 O105:O129 O131:O137 O15">
    <cfRule type="cellIs" dxfId="1429" priority="937" stopIfTrue="1" operator="equal">
      <formula>1</formula>
    </cfRule>
    <cfRule type="cellIs" dxfId="1428" priority="938" stopIfTrue="1" operator="lessThanOrEqual">
      <formula>0.2</formula>
    </cfRule>
    <cfRule type="cellIs" dxfId="1427" priority="939" stopIfTrue="1" operator="lessThanOrEqual">
      <formula>0.3</formula>
    </cfRule>
    <cfRule type="cellIs" dxfId="1426" priority="940" stopIfTrue="1" operator="lessThanOrEqual">
      <formula>0.5</formula>
    </cfRule>
    <cfRule type="cellIs" dxfId="1425" priority="941" stopIfTrue="1" operator="lessThanOrEqual">
      <formula>0.75</formula>
    </cfRule>
    <cfRule type="cellIs" dxfId="1424" priority="942" stopIfTrue="1" operator="lessThanOrEqual">
      <formula>0.99</formula>
    </cfRule>
  </conditionalFormatting>
  <conditionalFormatting sqref="N87:O90 N52:O52 N27:N32 N40:O46 N105:O119 O131:O137 O47 O120:O123 N47:N48 N93:O102 N124:O124 N126:O129 O125 N19:N25">
    <cfRule type="cellIs" dxfId="1423" priority="931" stopIfTrue="1" operator="equal">
      <formula>1</formula>
    </cfRule>
    <cfRule type="cellIs" dxfId="1422" priority="932" stopIfTrue="1" operator="lessThanOrEqual">
      <formula>0.2</formula>
    </cfRule>
    <cfRule type="cellIs" dxfId="1421" priority="933" stopIfTrue="1" operator="lessThanOrEqual">
      <formula>0.3</formula>
    </cfRule>
    <cfRule type="cellIs" dxfId="1420" priority="934" stopIfTrue="1" operator="lessThanOrEqual">
      <formula>0.5</formula>
    </cfRule>
    <cfRule type="cellIs" dxfId="1419" priority="935" stopIfTrue="1" operator="lessThanOrEqual">
      <formula>0.75</formula>
    </cfRule>
    <cfRule type="cellIs" dxfId="1418" priority="936" stopIfTrue="1" operator="lessThanOrEqual">
      <formula>0.9</formula>
    </cfRule>
  </conditionalFormatting>
  <conditionalFormatting sqref="N53">
    <cfRule type="cellIs" dxfId="1417" priority="919" stopIfTrue="1" operator="equal">
      <formula>1</formula>
    </cfRule>
    <cfRule type="cellIs" dxfId="1416" priority="920" stopIfTrue="1" operator="lessThanOrEqual">
      <formula>0.2</formula>
    </cfRule>
    <cfRule type="cellIs" dxfId="1415" priority="921" stopIfTrue="1" operator="lessThanOrEqual">
      <formula>0.3</formula>
    </cfRule>
    <cfRule type="cellIs" dxfId="1414" priority="922" stopIfTrue="1" operator="lessThanOrEqual">
      <formula>0.5</formula>
    </cfRule>
    <cfRule type="cellIs" dxfId="1413" priority="923" stopIfTrue="1" operator="lessThanOrEqual">
      <formula>0.75</formula>
    </cfRule>
    <cfRule type="cellIs" dxfId="1412" priority="924" stopIfTrue="1" operator="lessThanOrEqual">
      <formula>0.9</formula>
    </cfRule>
  </conditionalFormatting>
  <conditionalFormatting sqref="N8">
    <cfRule type="cellIs" dxfId="1411" priority="907" stopIfTrue="1" operator="equal">
      <formula>1</formula>
    </cfRule>
    <cfRule type="cellIs" dxfId="1410" priority="908" stopIfTrue="1" operator="lessThanOrEqual">
      <formula>0.2</formula>
    </cfRule>
    <cfRule type="cellIs" dxfId="1409" priority="909" stopIfTrue="1" operator="lessThanOrEqual">
      <formula>0.3</formula>
    </cfRule>
    <cfRule type="cellIs" dxfId="1408" priority="910" stopIfTrue="1" operator="lessThanOrEqual">
      <formula>0.5</formula>
    </cfRule>
    <cfRule type="cellIs" dxfId="1407" priority="911" stopIfTrue="1" operator="lessThanOrEqual">
      <formula>0.75</formula>
    </cfRule>
    <cfRule type="cellIs" dxfId="1406" priority="912" stopIfTrue="1" operator="lessThanOrEqual">
      <formula>0.9</formula>
    </cfRule>
  </conditionalFormatting>
  <conditionalFormatting sqref="N154">
    <cfRule type="cellIs" dxfId="1405" priority="883" stopIfTrue="1" operator="equal">
      <formula>1</formula>
    </cfRule>
    <cfRule type="cellIs" dxfId="1404" priority="884" stopIfTrue="1" operator="lessThanOrEqual">
      <formula>0.2</formula>
    </cfRule>
    <cfRule type="cellIs" dxfId="1403" priority="885" stopIfTrue="1" operator="lessThanOrEqual">
      <formula>0.3</formula>
    </cfRule>
    <cfRule type="cellIs" dxfId="1402" priority="886" stopIfTrue="1" operator="lessThanOrEqual">
      <formula>0.5</formula>
    </cfRule>
    <cfRule type="cellIs" dxfId="1401" priority="887" stopIfTrue="1" operator="lessThanOrEqual">
      <formula>0.75</formula>
    </cfRule>
    <cfRule type="cellIs" dxfId="1400" priority="888" stopIfTrue="1" operator="lessThanOrEqual">
      <formula>0.9</formula>
    </cfRule>
  </conditionalFormatting>
  <conditionalFormatting sqref="N143">
    <cfRule type="cellIs" dxfId="1399" priority="889" stopIfTrue="1" operator="equal">
      <formula>1</formula>
    </cfRule>
    <cfRule type="cellIs" dxfId="1398" priority="890" stopIfTrue="1" operator="lessThanOrEqual">
      <formula>0.2</formula>
    </cfRule>
    <cfRule type="cellIs" dxfId="1397" priority="891" stopIfTrue="1" operator="lessThanOrEqual">
      <formula>0.3</formula>
    </cfRule>
    <cfRule type="cellIs" dxfId="1396" priority="892" stopIfTrue="1" operator="lessThanOrEqual">
      <formula>0.5</formula>
    </cfRule>
    <cfRule type="cellIs" dxfId="1395" priority="893" stopIfTrue="1" operator="lessThanOrEqual">
      <formula>0.75</formula>
    </cfRule>
    <cfRule type="cellIs" dxfId="1394" priority="894" stopIfTrue="1" operator="lessThanOrEqual">
      <formula>0.9</formula>
    </cfRule>
  </conditionalFormatting>
  <conditionalFormatting sqref="N85">
    <cfRule type="cellIs" dxfId="1393" priority="895" stopIfTrue="1" operator="equal">
      <formula>1</formula>
    </cfRule>
    <cfRule type="cellIs" dxfId="1392" priority="896" stopIfTrue="1" operator="lessThanOrEqual">
      <formula>0.2</formula>
    </cfRule>
    <cfRule type="cellIs" dxfId="1391" priority="897" stopIfTrue="1" operator="lessThanOrEqual">
      <formula>0.3</formula>
    </cfRule>
    <cfRule type="cellIs" dxfId="1390" priority="898" stopIfTrue="1" operator="lessThanOrEqual">
      <formula>0.5</formula>
    </cfRule>
    <cfRule type="cellIs" dxfId="1389" priority="899" stopIfTrue="1" operator="lessThanOrEqual">
      <formula>0.75</formula>
    </cfRule>
    <cfRule type="cellIs" dxfId="1388" priority="900" stopIfTrue="1" operator="lessThanOrEqual">
      <formula>0.9</formula>
    </cfRule>
  </conditionalFormatting>
  <conditionalFormatting sqref="N9">
    <cfRule type="cellIs" dxfId="1387" priority="877" stopIfTrue="1" operator="equal">
      <formula>1</formula>
    </cfRule>
    <cfRule type="cellIs" dxfId="1386" priority="878" stopIfTrue="1" operator="lessThanOrEqual">
      <formula>0.2</formula>
    </cfRule>
    <cfRule type="cellIs" dxfId="1385" priority="879" stopIfTrue="1" operator="lessThanOrEqual">
      <formula>0.3</formula>
    </cfRule>
    <cfRule type="cellIs" dxfId="1384" priority="880" stopIfTrue="1" operator="lessThanOrEqual">
      <formula>0.5</formula>
    </cfRule>
    <cfRule type="cellIs" dxfId="1383" priority="881" stopIfTrue="1" operator="lessThanOrEqual">
      <formula>0.75</formula>
    </cfRule>
    <cfRule type="cellIs" dxfId="1382" priority="882" stopIfTrue="1" operator="lessThanOrEqual">
      <formula>0.9</formula>
    </cfRule>
  </conditionalFormatting>
  <conditionalFormatting sqref="N51">
    <cfRule type="cellIs" dxfId="1381" priority="865" stopIfTrue="1" operator="equal">
      <formula>1</formula>
    </cfRule>
    <cfRule type="cellIs" dxfId="1380" priority="866" stopIfTrue="1" operator="lessThanOrEqual">
      <formula>0.2</formula>
    </cfRule>
    <cfRule type="cellIs" dxfId="1379" priority="867" stopIfTrue="1" operator="lessThanOrEqual">
      <formula>0.3</formula>
    </cfRule>
    <cfRule type="cellIs" dxfId="1378" priority="868" stopIfTrue="1" operator="lessThanOrEqual">
      <formula>0.5</formula>
    </cfRule>
    <cfRule type="cellIs" dxfId="1377" priority="869" stopIfTrue="1" operator="lessThanOrEqual">
      <formula>0.75</formula>
    </cfRule>
    <cfRule type="cellIs" dxfId="1376" priority="870" stopIfTrue="1" operator="lessThanOrEqual">
      <formula>0.9</formula>
    </cfRule>
  </conditionalFormatting>
  <conditionalFormatting sqref="N10">
    <cfRule type="cellIs" dxfId="1375" priority="859" stopIfTrue="1" operator="equal">
      <formula>1</formula>
    </cfRule>
    <cfRule type="cellIs" dxfId="1374" priority="860" stopIfTrue="1" operator="lessThanOrEqual">
      <formula>0.2</formula>
    </cfRule>
    <cfRule type="cellIs" dxfId="1373" priority="862" stopIfTrue="1" operator="lessThanOrEqual">
      <formula>0.5</formula>
    </cfRule>
    <cfRule type="cellIs" dxfId="1372" priority="863" stopIfTrue="1" operator="lessThanOrEqual">
      <formula>0.75</formula>
    </cfRule>
    <cfRule type="cellIs" dxfId="1371" priority="864" stopIfTrue="1" operator="lessThanOrEqual">
      <formula>0.99</formula>
    </cfRule>
  </conditionalFormatting>
  <conditionalFormatting sqref="N18">
    <cfRule type="cellIs" dxfId="1370" priority="848" stopIfTrue="1" operator="lessThanOrEqual">
      <formula>0.2</formula>
    </cfRule>
    <cfRule type="cellIs" dxfId="1369" priority="849" stopIfTrue="1" operator="lessThanOrEqual">
      <formula>0.3</formula>
    </cfRule>
    <cfRule type="cellIs" dxfId="1368" priority="850" stopIfTrue="1" operator="lessThanOrEqual">
      <formula>0.5</formula>
    </cfRule>
    <cfRule type="cellIs" dxfId="1367" priority="851" stopIfTrue="1" operator="lessThanOrEqual">
      <formula>0.75</formula>
    </cfRule>
    <cfRule type="cellIs" dxfId="1366" priority="852" stopIfTrue="1" operator="lessThanOrEqual">
      <formula>0.99</formula>
    </cfRule>
  </conditionalFormatting>
  <conditionalFormatting sqref="O140:O142 O163:O165 O170:O171">
    <cfRule type="cellIs" dxfId="1365" priority="841" stopIfTrue="1" operator="equal">
      <formula>1</formula>
    </cfRule>
    <cfRule type="cellIs" dxfId="1364" priority="842" stopIfTrue="1" operator="lessThanOrEqual">
      <formula>0.2</formula>
    </cfRule>
    <cfRule type="cellIs" dxfId="1363" priority="843" stopIfTrue="1" operator="lessThanOrEqual">
      <formula>0.3</formula>
    </cfRule>
    <cfRule type="cellIs" dxfId="1362" priority="844" stopIfTrue="1" operator="lessThanOrEqual">
      <formula>0.5</formula>
    </cfRule>
    <cfRule type="cellIs" dxfId="1361" priority="845" stopIfTrue="1" operator="lessThanOrEqual">
      <formula>0.75</formula>
    </cfRule>
    <cfRule type="cellIs" dxfId="1360" priority="846" stopIfTrue="1" operator="lessThanOrEqual">
      <formula>0.99</formula>
    </cfRule>
  </conditionalFormatting>
  <conditionalFormatting sqref="O27:O31 O19:O25">
    <cfRule type="cellIs" dxfId="1359" priority="835" stopIfTrue="1" operator="equal">
      <formula>1</formula>
    </cfRule>
    <cfRule type="cellIs" dxfId="1358" priority="836" stopIfTrue="1" operator="lessThanOrEqual">
      <formula>0.2</formula>
    </cfRule>
    <cfRule type="cellIs" dxfId="1357" priority="837" stopIfTrue="1" operator="lessThanOrEqual">
      <formula>0.3</formula>
    </cfRule>
    <cfRule type="cellIs" dxfId="1356" priority="838" stopIfTrue="1" operator="lessThanOrEqual">
      <formula>0.5</formula>
    </cfRule>
    <cfRule type="cellIs" dxfId="1355" priority="839" stopIfTrue="1" operator="lessThanOrEqual">
      <formula>0.75</formula>
    </cfRule>
    <cfRule type="cellIs" dxfId="1354" priority="840" stopIfTrue="1" operator="lessThanOrEqual">
      <formula>0.9</formula>
    </cfRule>
  </conditionalFormatting>
  <conditionalFormatting sqref="O48">
    <cfRule type="cellIs" dxfId="1353" priority="829" stopIfTrue="1" operator="equal">
      <formula>1</formula>
    </cfRule>
    <cfRule type="cellIs" dxfId="1352" priority="830" stopIfTrue="1" operator="lessThanOrEqual">
      <formula>0.2</formula>
    </cfRule>
    <cfRule type="cellIs" dxfId="1351" priority="831" stopIfTrue="1" operator="lessThanOrEqual">
      <formula>0.3</formula>
    </cfRule>
    <cfRule type="cellIs" dxfId="1350" priority="832" stopIfTrue="1" operator="lessThanOrEqual">
      <formula>0.5</formula>
    </cfRule>
    <cfRule type="cellIs" dxfId="1349" priority="833" stopIfTrue="1" operator="lessThanOrEqual">
      <formula>0.75</formula>
    </cfRule>
    <cfRule type="cellIs" dxfId="1348" priority="834" stopIfTrue="1" operator="lessThanOrEqual">
      <formula>0.9</formula>
    </cfRule>
  </conditionalFormatting>
  <conditionalFormatting sqref="O53">
    <cfRule type="cellIs" dxfId="1347" priority="823" stopIfTrue="1" operator="equal">
      <formula>1</formula>
    </cfRule>
    <cfRule type="cellIs" dxfId="1346" priority="824" stopIfTrue="1" operator="lessThanOrEqual">
      <formula>0.2</formula>
    </cfRule>
    <cfRule type="cellIs" dxfId="1345" priority="825" stopIfTrue="1" operator="lessThanOrEqual">
      <formula>0.3</formula>
    </cfRule>
    <cfRule type="cellIs" dxfId="1344" priority="826" stopIfTrue="1" operator="lessThanOrEqual">
      <formula>0.5</formula>
    </cfRule>
    <cfRule type="cellIs" dxfId="1343" priority="827" stopIfTrue="1" operator="lessThanOrEqual">
      <formula>0.75</formula>
    </cfRule>
    <cfRule type="cellIs" dxfId="1342" priority="828" stopIfTrue="1" operator="lessThanOrEqual">
      <formula>0.9</formula>
    </cfRule>
  </conditionalFormatting>
  <conditionalFormatting sqref="O16">
    <cfRule type="cellIs" dxfId="1341" priority="817" stopIfTrue="1" operator="equal">
      <formula>1</formula>
    </cfRule>
    <cfRule type="cellIs" dxfId="1340" priority="818" stopIfTrue="1" operator="lessThanOrEqual">
      <formula>0.2</formula>
    </cfRule>
    <cfRule type="cellIs" dxfId="1339" priority="819" stopIfTrue="1" operator="lessThanOrEqual">
      <formula>0.3</formula>
    </cfRule>
    <cfRule type="cellIs" dxfId="1338" priority="820" stopIfTrue="1" operator="lessThanOrEqual">
      <formula>0.5</formula>
    </cfRule>
    <cfRule type="cellIs" dxfId="1337" priority="821" stopIfTrue="1" operator="lessThanOrEqual">
      <formula>0.75</formula>
    </cfRule>
    <cfRule type="cellIs" dxfId="1336" priority="822" stopIfTrue="1" operator="lessThanOrEqual">
      <formula>0.9</formula>
    </cfRule>
  </conditionalFormatting>
  <conditionalFormatting sqref="O82:O84">
    <cfRule type="cellIs" dxfId="1335" priority="811" stopIfTrue="1" operator="equal">
      <formula>1</formula>
    </cfRule>
    <cfRule type="cellIs" dxfId="1334" priority="812" stopIfTrue="1" operator="lessThanOrEqual">
      <formula>0.2</formula>
    </cfRule>
    <cfRule type="cellIs" dxfId="1333" priority="813" stopIfTrue="1" operator="lessThanOrEqual">
      <formula>0.3</formula>
    </cfRule>
    <cfRule type="cellIs" dxfId="1332" priority="814" stopIfTrue="1" operator="lessThanOrEqual">
      <formula>0.5</formula>
    </cfRule>
    <cfRule type="cellIs" dxfId="1331" priority="815" stopIfTrue="1" operator="lessThanOrEqual">
      <formula>0.75</formula>
    </cfRule>
    <cfRule type="cellIs" dxfId="1330" priority="816" stopIfTrue="1" operator="lessThanOrEqual">
      <formula>0.9</formula>
    </cfRule>
  </conditionalFormatting>
  <conditionalFormatting sqref="O8">
    <cfRule type="cellIs" dxfId="1329" priority="805" stopIfTrue="1" operator="equal">
      <formula>1</formula>
    </cfRule>
    <cfRule type="cellIs" dxfId="1328" priority="806" stopIfTrue="1" operator="lessThanOrEqual">
      <formula>0.2</formula>
    </cfRule>
    <cfRule type="cellIs" dxfId="1327" priority="807" stopIfTrue="1" operator="lessThanOrEqual">
      <formula>0.3</formula>
    </cfRule>
    <cfRule type="cellIs" dxfId="1326" priority="808" stopIfTrue="1" operator="lessThanOrEqual">
      <formula>0.5</formula>
    </cfRule>
    <cfRule type="cellIs" dxfId="1325" priority="809" stopIfTrue="1" operator="lessThanOrEqual">
      <formula>0.75</formula>
    </cfRule>
    <cfRule type="cellIs" dxfId="1324" priority="810" stopIfTrue="1" operator="lessThanOrEqual">
      <formula>0.9</formula>
    </cfRule>
  </conditionalFormatting>
  <conditionalFormatting sqref="O154">
    <cfRule type="cellIs" dxfId="1323" priority="775" stopIfTrue="1" operator="equal">
      <formula>1</formula>
    </cfRule>
    <cfRule type="cellIs" dxfId="1322" priority="776" stopIfTrue="1" operator="lessThanOrEqual">
      <formula>0.2</formula>
    </cfRule>
    <cfRule type="cellIs" dxfId="1321" priority="777" stopIfTrue="1" operator="lessThanOrEqual">
      <formula>0.3</formula>
    </cfRule>
    <cfRule type="cellIs" dxfId="1320" priority="778" stopIfTrue="1" operator="lessThanOrEqual">
      <formula>0.5</formula>
    </cfRule>
    <cfRule type="cellIs" dxfId="1319" priority="779" stopIfTrue="1" operator="lessThanOrEqual">
      <formula>0.75</formula>
    </cfRule>
    <cfRule type="cellIs" dxfId="1318" priority="780" stopIfTrue="1" operator="lessThanOrEqual">
      <formula>0.9</formula>
    </cfRule>
  </conditionalFormatting>
  <conditionalFormatting sqref="O143">
    <cfRule type="cellIs" dxfId="1317" priority="781" stopIfTrue="1" operator="equal">
      <formula>1</formula>
    </cfRule>
    <cfRule type="cellIs" dxfId="1316" priority="782" stopIfTrue="1" operator="lessThanOrEqual">
      <formula>0.2</formula>
    </cfRule>
    <cfRule type="cellIs" dxfId="1315" priority="783" stopIfTrue="1" operator="lessThanOrEqual">
      <formula>0.3</formula>
    </cfRule>
    <cfRule type="cellIs" dxfId="1314" priority="784" stopIfTrue="1" operator="lessThanOrEqual">
      <formula>0.5</formula>
    </cfRule>
    <cfRule type="cellIs" dxfId="1313" priority="785" stopIfTrue="1" operator="lessThanOrEqual">
      <formula>0.75</formula>
    </cfRule>
    <cfRule type="cellIs" dxfId="1312" priority="786" stopIfTrue="1" operator="lessThanOrEqual">
      <formula>0.9</formula>
    </cfRule>
  </conditionalFormatting>
  <conditionalFormatting sqref="O85">
    <cfRule type="cellIs" dxfId="1311" priority="793" stopIfTrue="1" operator="equal">
      <formula>1</formula>
    </cfRule>
    <cfRule type="cellIs" dxfId="1310" priority="794" stopIfTrue="1" operator="lessThanOrEqual">
      <formula>0.2</formula>
    </cfRule>
    <cfRule type="cellIs" dxfId="1309" priority="795" stopIfTrue="1" operator="lessThanOrEqual">
      <formula>0.3</formula>
    </cfRule>
    <cfRule type="cellIs" dxfId="1308" priority="796" stopIfTrue="1" operator="lessThanOrEqual">
      <formula>0.5</formula>
    </cfRule>
    <cfRule type="cellIs" dxfId="1307" priority="797" stopIfTrue="1" operator="lessThanOrEqual">
      <formula>0.75</formula>
    </cfRule>
    <cfRule type="cellIs" dxfId="1306" priority="798" stopIfTrue="1" operator="lessThanOrEqual">
      <formula>0.9</formula>
    </cfRule>
  </conditionalFormatting>
  <conditionalFormatting sqref="O103">
    <cfRule type="cellIs" dxfId="1305" priority="787" stopIfTrue="1" operator="equal">
      <formula>1</formula>
    </cfRule>
    <cfRule type="cellIs" dxfId="1304" priority="788" stopIfTrue="1" operator="lessThanOrEqual">
      <formula>0.2</formula>
    </cfRule>
    <cfRule type="cellIs" dxfId="1303" priority="789" stopIfTrue="1" operator="lessThanOrEqual">
      <formula>0.3</formula>
    </cfRule>
    <cfRule type="cellIs" dxfId="1302" priority="790" stopIfTrue="1" operator="lessThanOrEqual">
      <formula>0.5</formula>
    </cfRule>
    <cfRule type="cellIs" dxfId="1301" priority="791" stopIfTrue="1" operator="lessThanOrEqual">
      <formula>0.75</formula>
    </cfRule>
    <cfRule type="cellIs" dxfId="1300" priority="792" stopIfTrue="1" operator="lessThanOrEqual">
      <formula>0.9</formula>
    </cfRule>
  </conditionalFormatting>
  <conditionalFormatting sqref="O9">
    <cfRule type="cellIs" dxfId="1299" priority="769" stopIfTrue="1" operator="equal">
      <formula>1</formula>
    </cfRule>
    <cfRule type="cellIs" dxfId="1298" priority="770" stopIfTrue="1" operator="lessThanOrEqual">
      <formula>0.2</formula>
    </cfRule>
    <cfRule type="cellIs" dxfId="1297" priority="771" stopIfTrue="1" operator="lessThanOrEqual">
      <formula>0.3</formula>
    </cfRule>
    <cfRule type="cellIs" dxfId="1296" priority="772" stopIfTrue="1" operator="lessThanOrEqual">
      <formula>0.5</formula>
    </cfRule>
    <cfRule type="cellIs" dxfId="1295" priority="773" stopIfTrue="1" operator="lessThanOrEqual">
      <formula>0.75</formula>
    </cfRule>
    <cfRule type="cellIs" dxfId="1294" priority="774" stopIfTrue="1" operator="lessThanOrEqual">
      <formula>0.9</formula>
    </cfRule>
  </conditionalFormatting>
  <conditionalFormatting sqref="O138">
    <cfRule type="cellIs" dxfId="1293" priority="763" stopIfTrue="1" operator="equal">
      <formula>1</formula>
    </cfRule>
    <cfRule type="cellIs" dxfId="1292" priority="764" stopIfTrue="1" operator="lessThanOrEqual">
      <formula>0.2</formula>
    </cfRule>
    <cfRule type="cellIs" dxfId="1291" priority="765" stopIfTrue="1" operator="lessThanOrEqual">
      <formula>0.3</formula>
    </cfRule>
    <cfRule type="cellIs" dxfId="1290" priority="766" stopIfTrue="1" operator="lessThanOrEqual">
      <formula>0.5</formula>
    </cfRule>
    <cfRule type="cellIs" dxfId="1289" priority="767" stopIfTrue="1" operator="lessThanOrEqual">
      <formula>0.75</formula>
    </cfRule>
    <cfRule type="cellIs" dxfId="1288" priority="768" stopIfTrue="1" operator="lessThanOrEqual">
      <formula>0.9</formula>
    </cfRule>
  </conditionalFormatting>
  <conditionalFormatting sqref="O51">
    <cfRule type="cellIs" dxfId="1287" priority="757" stopIfTrue="1" operator="equal">
      <formula>1</formula>
    </cfRule>
    <cfRule type="cellIs" dxfId="1286" priority="758" stopIfTrue="1" operator="lessThanOrEqual">
      <formula>0.2</formula>
    </cfRule>
    <cfRule type="cellIs" dxfId="1285" priority="759" stopIfTrue="1" operator="lessThanOrEqual">
      <formula>0.3</formula>
    </cfRule>
    <cfRule type="cellIs" dxfId="1284" priority="760" stopIfTrue="1" operator="lessThanOrEqual">
      <formula>0.5</formula>
    </cfRule>
    <cfRule type="cellIs" dxfId="1283" priority="761" stopIfTrue="1" operator="lessThanOrEqual">
      <formula>0.75</formula>
    </cfRule>
    <cfRule type="cellIs" dxfId="1282" priority="762" stopIfTrue="1" operator="lessThanOrEqual">
      <formula>0.9</formula>
    </cfRule>
  </conditionalFormatting>
  <conditionalFormatting sqref="O10">
    <cfRule type="cellIs" dxfId="1281" priority="751" stopIfTrue="1" operator="equal">
      <formula>1</formula>
    </cfRule>
    <cfRule type="cellIs" dxfId="1280" priority="752" stopIfTrue="1" operator="lessThanOrEqual">
      <formula>0.2</formula>
    </cfRule>
    <cfRule type="cellIs" dxfId="1279" priority="753" stopIfTrue="1" operator="lessThanOrEqual">
      <formula>0.3</formula>
    </cfRule>
    <cfRule type="cellIs" dxfId="1278" priority="754" stopIfTrue="1" operator="lessThanOrEqual">
      <formula>0.5</formula>
    </cfRule>
    <cfRule type="cellIs" dxfId="1277" priority="755" stopIfTrue="1" operator="lessThanOrEqual">
      <formula>0.75</formula>
    </cfRule>
    <cfRule type="cellIs" dxfId="1276" priority="756" stopIfTrue="1" operator="lessThanOrEqual">
      <formula>0.99</formula>
    </cfRule>
  </conditionalFormatting>
  <conditionalFormatting sqref="O32">
    <cfRule type="cellIs" dxfId="1275" priority="745" stopIfTrue="1" operator="equal">
      <formula>1</formula>
    </cfRule>
    <cfRule type="cellIs" dxfId="1274" priority="746" stopIfTrue="1" operator="lessThanOrEqual">
      <formula>0.2</formula>
    </cfRule>
    <cfRule type="cellIs" dxfId="1273" priority="747" stopIfTrue="1" operator="lessThanOrEqual">
      <formula>0.3</formula>
    </cfRule>
    <cfRule type="cellIs" dxfId="1272" priority="748" stopIfTrue="1" operator="lessThanOrEqual">
      <formula>0.5</formula>
    </cfRule>
    <cfRule type="cellIs" dxfId="1271" priority="749" stopIfTrue="1" operator="lessThanOrEqual">
      <formula>0.75</formula>
    </cfRule>
    <cfRule type="cellIs" dxfId="1270" priority="750" stopIfTrue="1" operator="lessThanOrEqual">
      <formula>0.9</formula>
    </cfRule>
  </conditionalFormatting>
  <conditionalFormatting sqref="O18">
    <cfRule type="cellIs" dxfId="1269" priority="733" stopIfTrue="1" operator="equal">
      <formula>1</formula>
    </cfRule>
    <cfRule type="cellIs" dxfId="1268" priority="734" stopIfTrue="1" operator="lessThanOrEqual">
      <formula>0.2</formula>
    </cfRule>
    <cfRule type="cellIs" dxfId="1267" priority="735" stopIfTrue="1" operator="lessThanOrEqual">
      <formula>0.3</formula>
    </cfRule>
    <cfRule type="cellIs" dxfId="1266" priority="736" stopIfTrue="1" operator="lessThanOrEqual">
      <formula>0.5</formula>
    </cfRule>
    <cfRule type="cellIs" dxfId="1265" priority="737" stopIfTrue="1" operator="lessThanOrEqual">
      <formula>0.75</formula>
    </cfRule>
    <cfRule type="cellIs" dxfId="1264" priority="738" stopIfTrue="1" operator="lessThanOrEqual">
      <formula>0.99</formula>
    </cfRule>
  </conditionalFormatting>
  <conditionalFormatting sqref="N6">
    <cfRule type="cellIs" dxfId="1263" priority="727" stopIfTrue="1" operator="equal">
      <formula>1</formula>
    </cfRule>
    <cfRule type="cellIs" dxfId="1262" priority="728" stopIfTrue="1" operator="lessThanOrEqual">
      <formula>0.2</formula>
    </cfRule>
    <cfRule type="cellIs" dxfId="1261" priority="729" stopIfTrue="1" operator="lessThanOrEqual">
      <formula>0.3</formula>
    </cfRule>
    <cfRule type="cellIs" dxfId="1260" priority="730" stopIfTrue="1" operator="lessThanOrEqual">
      <formula>0.5</formula>
    </cfRule>
    <cfRule type="cellIs" dxfId="1259" priority="731" stopIfTrue="1" operator="lessThanOrEqual">
      <formula>0.75</formula>
    </cfRule>
    <cfRule type="cellIs" dxfId="1258" priority="732" stopIfTrue="1" operator="lessThanOrEqual">
      <formula>0.9</formula>
    </cfRule>
  </conditionalFormatting>
  <conditionalFormatting sqref="N26">
    <cfRule type="cellIs" dxfId="1257" priority="717" stopIfTrue="1" operator="equal">
      <formula>1</formula>
    </cfRule>
    <cfRule type="cellIs" dxfId="1256" priority="718" stopIfTrue="1" operator="lessThanOrEqual">
      <formula>0.2</formula>
    </cfRule>
    <cfRule type="cellIs" dxfId="1255" priority="719" stopIfTrue="1" operator="lessThanOrEqual">
      <formula>0.3</formula>
    </cfRule>
    <cfRule type="cellIs" dxfId="1254" priority="720" stopIfTrue="1" operator="lessThanOrEqual">
      <formula>0.5</formula>
    </cfRule>
    <cfRule type="cellIs" dxfId="1253" priority="721" stopIfTrue="1" operator="lessThanOrEqual">
      <formula>0.75</formula>
    </cfRule>
    <cfRule type="cellIs" dxfId="1252" priority="722" stopIfTrue="1" operator="lessThanOrEqual">
      <formula>0.99</formula>
    </cfRule>
  </conditionalFormatting>
  <conditionalFormatting sqref="B26:C26">
    <cfRule type="containsText" dxfId="1251" priority="710" operator="containsText" text="approbation">
      <formula>NOT(ISERROR(SEARCH("approbation",B26)))</formula>
    </cfRule>
  </conditionalFormatting>
  <conditionalFormatting sqref="O26">
    <cfRule type="cellIs" dxfId="1250" priority="711" stopIfTrue="1" operator="equal">
      <formula>1</formula>
    </cfRule>
    <cfRule type="cellIs" dxfId="1249" priority="712" stopIfTrue="1" operator="lessThanOrEqual">
      <formula>0.2</formula>
    </cfRule>
    <cfRule type="cellIs" dxfId="1248" priority="713" stopIfTrue="1" operator="lessThanOrEqual">
      <formula>0.3</formula>
    </cfRule>
    <cfRule type="cellIs" dxfId="1247" priority="714" stopIfTrue="1" operator="lessThanOrEqual">
      <formula>0.5</formula>
    </cfRule>
    <cfRule type="cellIs" dxfId="1246" priority="715" stopIfTrue="1" operator="lessThanOrEqual">
      <formula>0.75</formula>
    </cfRule>
    <cfRule type="cellIs" dxfId="1245" priority="716" stopIfTrue="1" operator="lessThanOrEqual">
      <formula>0.99</formula>
    </cfRule>
  </conditionalFormatting>
  <conditionalFormatting sqref="O17">
    <cfRule type="cellIs" dxfId="1244" priority="694" stopIfTrue="1" operator="equal">
      <formula>1</formula>
    </cfRule>
    <cfRule type="cellIs" dxfId="1243" priority="695" stopIfTrue="1" operator="lessThanOrEqual">
      <formula>0.2</formula>
    </cfRule>
    <cfRule type="cellIs" dxfId="1242" priority="696" stopIfTrue="1" operator="lessThanOrEqual">
      <formula>0.3</formula>
    </cfRule>
    <cfRule type="cellIs" dxfId="1241" priority="697" stopIfTrue="1" operator="lessThanOrEqual">
      <formula>0.5</formula>
    </cfRule>
    <cfRule type="cellIs" dxfId="1240" priority="698" stopIfTrue="1" operator="lessThanOrEqual">
      <formula>0.75</formula>
    </cfRule>
    <cfRule type="cellIs" dxfId="1239" priority="699" stopIfTrue="1" operator="lessThanOrEqual">
      <formula>0.99</formula>
    </cfRule>
  </conditionalFormatting>
  <conditionalFormatting sqref="N151:O153">
    <cfRule type="cellIs" dxfId="1238" priority="688" stopIfTrue="1" operator="equal">
      <formula>1</formula>
    </cfRule>
    <cfRule type="cellIs" dxfId="1237" priority="689" stopIfTrue="1" operator="lessThanOrEqual">
      <formula>0.2</formula>
    </cfRule>
    <cfRule type="cellIs" dxfId="1236" priority="690" stopIfTrue="1" operator="lessThanOrEqual">
      <formula>0.3</formula>
    </cfRule>
    <cfRule type="cellIs" dxfId="1235" priority="691" stopIfTrue="1" operator="lessThanOrEqual">
      <formula>0.5</formula>
    </cfRule>
    <cfRule type="cellIs" dxfId="1234" priority="692" stopIfTrue="1" operator="lessThanOrEqual">
      <formula>0.75</formula>
    </cfRule>
    <cfRule type="cellIs" dxfId="1233" priority="693" stopIfTrue="1" operator="lessThanOrEqual">
      <formula>0.99</formula>
    </cfRule>
  </conditionalFormatting>
  <conditionalFormatting sqref="N152">
    <cfRule type="cellIs" dxfId="1232" priority="682" stopIfTrue="1" operator="equal">
      <formula>1</formula>
    </cfRule>
    <cfRule type="cellIs" dxfId="1231" priority="683" stopIfTrue="1" operator="lessThanOrEqual">
      <formula>0.2</formula>
    </cfRule>
    <cfRule type="cellIs" dxfId="1230" priority="684" stopIfTrue="1" operator="lessThanOrEqual">
      <formula>0.3</formula>
    </cfRule>
    <cfRule type="cellIs" dxfId="1229" priority="685" stopIfTrue="1" operator="lessThanOrEqual">
      <formula>0.5</formula>
    </cfRule>
    <cfRule type="cellIs" dxfId="1228" priority="686" stopIfTrue="1" operator="lessThanOrEqual">
      <formula>0.75</formula>
    </cfRule>
    <cfRule type="cellIs" dxfId="1227" priority="687" stopIfTrue="1" operator="lessThanOrEqual">
      <formula>0.99</formula>
    </cfRule>
  </conditionalFormatting>
  <conditionalFormatting sqref="O152">
    <cfRule type="cellIs" dxfId="1226" priority="676" stopIfTrue="1" operator="equal">
      <formula>1</formula>
    </cfRule>
    <cfRule type="cellIs" dxfId="1225" priority="677" stopIfTrue="1" operator="lessThanOrEqual">
      <formula>0.2</formula>
    </cfRule>
    <cfRule type="cellIs" dxfId="1224" priority="678" stopIfTrue="1" operator="lessThanOrEqual">
      <formula>0.3</formula>
    </cfRule>
    <cfRule type="cellIs" dxfId="1223" priority="679" stopIfTrue="1" operator="lessThanOrEqual">
      <formula>0.5</formula>
    </cfRule>
    <cfRule type="cellIs" dxfId="1222" priority="680" stopIfTrue="1" operator="lessThanOrEqual">
      <formula>0.75</formula>
    </cfRule>
    <cfRule type="cellIs" dxfId="1221" priority="681" stopIfTrue="1" operator="lessThanOrEqual">
      <formula>0.99</formula>
    </cfRule>
  </conditionalFormatting>
  <conditionalFormatting sqref="O168">
    <cfRule type="cellIs" dxfId="1220" priority="668" stopIfTrue="1" operator="equal">
      <formula>1</formula>
    </cfRule>
    <cfRule type="cellIs" dxfId="1219" priority="669" stopIfTrue="1" operator="lessThanOrEqual">
      <formula>0.2</formula>
    </cfRule>
    <cfRule type="cellIs" dxfId="1218" priority="670" stopIfTrue="1" operator="lessThanOrEqual">
      <formula>0.3</formula>
    </cfRule>
    <cfRule type="cellIs" dxfId="1217" priority="671" stopIfTrue="1" operator="lessThanOrEqual">
      <formula>0.5</formula>
    </cfRule>
    <cfRule type="cellIs" dxfId="1216" priority="672" stopIfTrue="1" operator="lessThanOrEqual">
      <formula>0.75</formula>
    </cfRule>
    <cfRule type="cellIs" dxfId="1215" priority="673" stopIfTrue="1" operator="lessThanOrEqual">
      <formula>0.99</formula>
    </cfRule>
  </conditionalFormatting>
  <conditionalFormatting sqref="O166">
    <cfRule type="cellIs" dxfId="1214" priority="654" stopIfTrue="1" operator="equal">
      <formula>1</formula>
    </cfRule>
    <cfRule type="cellIs" dxfId="1213" priority="655" stopIfTrue="1" operator="lessThanOrEqual">
      <formula>0.2</formula>
    </cfRule>
    <cfRule type="cellIs" dxfId="1212" priority="656" stopIfTrue="1" operator="lessThanOrEqual">
      <formula>0.3</formula>
    </cfRule>
    <cfRule type="cellIs" dxfId="1211" priority="657" stopIfTrue="1" operator="lessThanOrEqual">
      <formula>0.5</formula>
    </cfRule>
    <cfRule type="cellIs" dxfId="1210" priority="658" stopIfTrue="1" operator="lessThanOrEqual">
      <formula>0.75</formula>
    </cfRule>
    <cfRule type="cellIs" dxfId="1209" priority="659" stopIfTrue="1" operator="lessThanOrEqual">
      <formula>0.99</formula>
    </cfRule>
  </conditionalFormatting>
  <conditionalFormatting sqref="N166">
    <cfRule type="cellIs" dxfId="1208" priority="648" stopIfTrue="1" operator="equal">
      <formula>1</formula>
    </cfRule>
    <cfRule type="cellIs" dxfId="1207" priority="649" stopIfTrue="1" operator="lessThanOrEqual">
      <formula>0.2</formula>
    </cfRule>
    <cfRule type="cellIs" dxfId="1206" priority="650" stopIfTrue="1" operator="lessThanOrEqual">
      <formula>0.3</formula>
    </cfRule>
    <cfRule type="cellIs" dxfId="1205" priority="651" stopIfTrue="1" operator="lessThanOrEqual">
      <formula>0.5</formula>
    </cfRule>
    <cfRule type="cellIs" dxfId="1204" priority="652" stopIfTrue="1" operator="lessThanOrEqual">
      <formula>0.75</formula>
    </cfRule>
    <cfRule type="cellIs" dxfId="1203" priority="653" stopIfTrue="1" operator="lessThanOrEqual">
      <formula>0.99</formula>
    </cfRule>
  </conditionalFormatting>
  <conditionalFormatting sqref="H36:M36 H55:M64 O80 H8:M34 H38:M53 H66:M171">
    <cfRule type="beginsWith" dxfId="1202" priority="641" stopIfTrue="1" operator="beginsWith" text="X">
      <formula>LEFT(H8,LEN("X"))="X"</formula>
    </cfRule>
  </conditionalFormatting>
  <conditionalFormatting sqref="B8:C18 B36:C36 B21:C34 B38:C53 B55:C64 B66:C171">
    <cfRule type="containsText" dxfId="1201" priority="640" stopIfTrue="1" operator="containsText" text="approbation">
      <formula>NOT(ISERROR(SEARCH("approbation",B8)))</formula>
    </cfRule>
  </conditionalFormatting>
  <conditionalFormatting sqref="N39">
    <cfRule type="cellIs" dxfId="1200" priority="634" stopIfTrue="1" operator="equal">
      <formula>1</formula>
    </cfRule>
    <cfRule type="cellIs" dxfId="1199" priority="635" stopIfTrue="1" operator="lessThanOrEqual">
      <formula>0.2</formula>
    </cfRule>
    <cfRule type="cellIs" dxfId="1198" priority="636" stopIfTrue="1" operator="lessThanOrEqual">
      <formula>0.3</formula>
    </cfRule>
    <cfRule type="cellIs" dxfId="1197" priority="637" stopIfTrue="1" operator="lessThanOrEqual">
      <formula>0.5</formula>
    </cfRule>
    <cfRule type="cellIs" dxfId="1196" priority="638" stopIfTrue="1" operator="lessThanOrEqual">
      <formula>0.75</formula>
    </cfRule>
    <cfRule type="cellIs" dxfId="1195" priority="639" stopIfTrue="1" operator="lessThanOrEqual">
      <formula>0.9</formula>
    </cfRule>
  </conditionalFormatting>
  <conditionalFormatting sqref="O39">
    <cfRule type="cellIs" dxfId="1194" priority="628" stopIfTrue="1" operator="equal">
      <formula>1</formula>
    </cfRule>
    <cfRule type="cellIs" dxfId="1193" priority="629" stopIfTrue="1" operator="lessThanOrEqual">
      <formula>0.2</formula>
    </cfRule>
    <cfRule type="cellIs" dxfId="1192" priority="630" stopIfTrue="1" operator="lessThanOrEqual">
      <formula>0.3</formula>
    </cfRule>
    <cfRule type="cellIs" dxfId="1191" priority="631" stopIfTrue="1" operator="lessThanOrEqual">
      <formula>0.5</formula>
    </cfRule>
    <cfRule type="cellIs" dxfId="1190" priority="632" stopIfTrue="1" operator="lessThanOrEqual">
      <formula>0.75</formula>
    </cfRule>
    <cfRule type="cellIs" dxfId="1189" priority="633" stopIfTrue="1" operator="lessThanOrEqual">
      <formula>0.9</formula>
    </cfRule>
  </conditionalFormatting>
  <conditionalFormatting sqref="N50">
    <cfRule type="cellIs" dxfId="1188" priority="622" stopIfTrue="1" operator="equal">
      <formula>1</formula>
    </cfRule>
    <cfRule type="cellIs" dxfId="1187" priority="623" stopIfTrue="1" operator="lessThanOrEqual">
      <formula>0.2</formula>
    </cfRule>
    <cfRule type="cellIs" dxfId="1186" priority="624" stopIfTrue="1" operator="lessThanOrEqual">
      <formula>0.3</formula>
    </cfRule>
    <cfRule type="cellIs" dxfId="1185" priority="625" stopIfTrue="1" operator="lessThanOrEqual">
      <formula>0.5</formula>
    </cfRule>
    <cfRule type="cellIs" dxfId="1184" priority="626" stopIfTrue="1" operator="lessThanOrEqual">
      <formula>0.75</formula>
    </cfRule>
    <cfRule type="cellIs" dxfId="1183" priority="627" stopIfTrue="1" operator="lessThanOrEqual">
      <formula>0.9</formula>
    </cfRule>
  </conditionalFormatting>
  <conditionalFormatting sqref="O50">
    <cfRule type="cellIs" dxfId="1182" priority="616" stopIfTrue="1" operator="equal">
      <formula>1</formula>
    </cfRule>
    <cfRule type="cellIs" dxfId="1181" priority="617" stopIfTrue="1" operator="lessThanOrEqual">
      <formula>0.2</formula>
    </cfRule>
    <cfRule type="cellIs" dxfId="1180" priority="618" stopIfTrue="1" operator="lessThanOrEqual">
      <formula>0.3</formula>
    </cfRule>
    <cfRule type="cellIs" dxfId="1179" priority="619" stopIfTrue="1" operator="lessThanOrEqual">
      <formula>0.5</formula>
    </cfRule>
    <cfRule type="cellIs" dxfId="1178" priority="620" stopIfTrue="1" operator="lessThanOrEqual">
      <formula>0.75</formula>
    </cfRule>
    <cfRule type="cellIs" dxfId="1177" priority="621" stopIfTrue="1" operator="lessThanOrEqual">
      <formula>0.9</formula>
    </cfRule>
  </conditionalFormatting>
  <conditionalFormatting sqref="N57">
    <cfRule type="cellIs" dxfId="1176" priority="610" stopIfTrue="1" operator="equal">
      <formula>1</formula>
    </cfRule>
    <cfRule type="cellIs" dxfId="1175" priority="611" stopIfTrue="1" operator="lessThanOrEqual">
      <formula>0.2</formula>
    </cfRule>
    <cfRule type="cellIs" dxfId="1174" priority="612" stopIfTrue="1" operator="lessThanOrEqual">
      <formula>0.3</formula>
    </cfRule>
    <cfRule type="cellIs" dxfId="1173" priority="613" stopIfTrue="1" operator="lessThanOrEqual">
      <formula>0.5</formula>
    </cfRule>
    <cfRule type="cellIs" dxfId="1172" priority="614" stopIfTrue="1" operator="lessThanOrEqual">
      <formula>0.75</formula>
    </cfRule>
    <cfRule type="cellIs" dxfId="1171" priority="615" stopIfTrue="1" operator="lessThanOrEqual">
      <formula>0.9</formula>
    </cfRule>
  </conditionalFormatting>
  <conditionalFormatting sqref="O57">
    <cfRule type="cellIs" dxfId="1170" priority="604" stopIfTrue="1" operator="equal">
      <formula>1</formula>
    </cfRule>
    <cfRule type="cellIs" dxfId="1169" priority="605" stopIfTrue="1" operator="lessThanOrEqual">
      <formula>0.2</formula>
    </cfRule>
    <cfRule type="cellIs" dxfId="1168" priority="606" stopIfTrue="1" operator="lessThanOrEqual">
      <formula>0.3</formula>
    </cfRule>
    <cfRule type="cellIs" dxfId="1167" priority="607" stopIfTrue="1" operator="lessThanOrEqual">
      <formula>0.5</formula>
    </cfRule>
    <cfRule type="cellIs" dxfId="1166" priority="608" stopIfTrue="1" operator="lessThanOrEqual">
      <formula>0.75</formula>
    </cfRule>
    <cfRule type="cellIs" dxfId="1165" priority="609" stopIfTrue="1" operator="lessThanOrEqual">
      <formula>0.9</formula>
    </cfRule>
  </conditionalFormatting>
  <conditionalFormatting sqref="N60">
    <cfRule type="cellIs" dxfId="1164" priority="598" stopIfTrue="1" operator="equal">
      <formula>1</formula>
    </cfRule>
    <cfRule type="cellIs" dxfId="1163" priority="599" stopIfTrue="1" operator="lessThanOrEqual">
      <formula>0.2</formula>
    </cfRule>
    <cfRule type="cellIs" dxfId="1162" priority="600" stopIfTrue="1" operator="lessThanOrEqual">
      <formula>0.3</formula>
    </cfRule>
    <cfRule type="cellIs" dxfId="1161" priority="601" stopIfTrue="1" operator="lessThanOrEqual">
      <formula>0.5</formula>
    </cfRule>
    <cfRule type="cellIs" dxfId="1160" priority="602" stopIfTrue="1" operator="lessThanOrEqual">
      <formula>0.75</formula>
    </cfRule>
    <cfRule type="cellIs" dxfId="1159" priority="603" stopIfTrue="1" operator="lessThanOrEqual">
      <formula>0.9</formula>
    </cfRule>
  </conditionalFormatting>
  <conditionalFormatting sqref="O60">
    <cfRule type="cellIs" dxfId="1158" priority="592" stopIfTrue="1" operator="equal">
      <formula>1</formula>
    </cfRule>
    <cfRule type="cellIs" dxfId="1157" priority="593" stopIfTrue="1" operator="lessThanOrEqual">
      <formula>0.2</formula>
    </cfRule>
    <cfRule type="cellIs" dxfId="1156" priority="594" stopIfTrue="1" operator="lessThanOrEqual">
      <formula>0.3</formula>
    </cfRule>
    <cfRule type="cellIs" dxfId="1155" priority="595" stopIfTrue="1" operator="lessThanOrEqual">
      <formula>0.5</formula>
    </cfRule>
    <cfRule type="cellIs" dxfId="1154" priority="596" stopIfTrue="1" operator="lessThanOrEqual">
      <formula>0.75</formula>
    </cfRule>
    <cfRule type="cellIs" dxfId="1153" priority="597" stopIfTrue="1" operator="lessThanOrEqual">
      <formula>0.9</formula>
    </cfRule>
  </conditionalFormatting>
  <conditionalFormatting sqref="O81">
    <cfRule type="cellIs" dxfId="1152" priority="580" stopIfTrue="1" operator="equal">
      <formula>1</formula>
    </cfRule>
    <cfRule type="cellIs" dxfId="1151" priority="581" stopIfTrue="1" operator="lessThanOrEqual">
      <formula>0.2</formula>
    </cfRule>
    <cfRule type="cellIs" dxfId="1150" priority="582" stopIfTrue="1" operator="lessThanOrEqual">
      <formula>0.3</formula>
    </cfRule>
    <cfRule type="cellIs" dxfId="1149" priority="583" stopIfTrue="1" operator="lessThanOrEqual">
      <formula>0.5</formula>
    </cfRule>
    <cfRule type="cellIs" dxfId="1148" priority="584" stopIfTrue="1" operator="lessThanOrEqual">
      <formula>0.75</formula>
    </cfRule>
    <cfRule type="cellIs" dxfId="1147" priority="585" stopIfTrue="1" operator="lessThanOrEqual">
      <formula>0.9</formula>
    </cfRule>
  </conditionalFormatting>
  <conditionalFormatting sqref="N86">
    <cfRule type="cellIs" dxfId="1146" priority="574" stopIfTrue="1" operator="equal">
      <formula>1</formula>
    </cfRule>
    <cfRule type="cellIs" dxfId="1145" priority="575" stopIfTrue="1" operator="lessThanOrEqual">
      <formula>0.2</formula>
    </cfRule>
    <cfRule type="cellIs" dxfId="1144" priority="576" stopIfTrue="1" operator="lessThanOrEqual">
      <formula>0.3</formula>
    </cfRule>
    <cfRule type="cellIs" dxfId="1143" priority="577" stopIfTrue="1" operator="lessThanOrEqual">
      <formula>0.5</formula>
    </cfRule>
    <cfRule type="cellIs" dxfId="1142" priority="578" stopIfTrue="1" operator="lessThanOrEqual">
      <formula>0.75</formula>
    </cfRule>
    <cfRule type="cellIs" dxfId="1141" priority="579" stopIfTrue="1" operator="lessThanOrEqual">
      <formula>0.9</formula>
    </cfRule>
  </conditionalFormatting>
  <conditionalFormatting sqref="O86">
    <cfRule type="cellIs" dxfId="1140" priority="568" stopIfTrue="1" operator="equal">
      <formula>1</formula>
    </cfRule>
    <cfRule type="cellIs" dxfId="1139" priority="569" stopIfTrue="1" operator="lessThanOrEqual">
      <formula>0.2</formula>
    </cfRule>
    <cfRule type="cellIs" dxfId="1138" priority="570" stopIfTrue="1" operator="lessThanOrEqual">
      <formula>0.3</formula>
    </cfRule>
    <cfRule type="cellIs" dxfId="1137" priority="571" stopIfTrue="1" operator="lessThanOrEqual">
      <formula>0.5</formula>
    </cfRule>
    <cfRule type="cellIs" dxfId="1136" priority="572" stopIfTrue="1" operator="lessThanOrEqual">
      <formula>0.75</formula>
    </cfRule>
    <cfRule type="cellIs" dxfId="1135" priority="573" stopIfTrue="1" operator="lessThanOrEqual">
      <formula>0.9</formula>
    </cfRule>
  </conditionalFormatting>
  <conditionalFormatting sqref="N91">
    <cfRule type="cellIs" dxfId="1134" priority="562" stopIfTrue="1" operator="equal">
      <formula>1</formula>
    </cfRule>
    <cfRule type="cellIs" dxfId="1133" priority="563" stopIfTrue="1" operator="lessThanOrEqual">
      <formula>0.2</formula>
    </cfRule>
    <cfRule type="cellIs" dxfId="1132" priority="564" stopIfTrue="1" operator="lessThanOrEqual">
      <formula>0.3</formula>
    </cfRule>
    <cfRule type="cellIs" dxfId="1131" priority="565" stopIfTrue="1" operator="lessThanOrEqual">
      <formula>0.5</formula>
    </cfRule>
    <cfRule type="cellIs" dxfId="1130" priority="566" stopIfTrue="1" operator="lessThanOrEqual">
      <formula>0.75</formula>
    </cfRule>
    <cfRule type="cellIs" dxfId="1129" priority="567" stopIfTrue="1" operator="lessThanOrEqual">
      <formula>0.9</formula>
    </cfRule>
  </conditionalFormatting>
  <conditionalFormatting sqref="O91">
    <cfRule type="cellIs" dxfId="1128" priority="556" stopIfTrue="1" operator="equal">
      <formula>1</formula>
    </cfRule>
    <cfRule type="cellIs" dxfId="1127" priority="557" stopIfTrue="1" operator="lessThanOrEqual">
      <formula>0.2</formula>
    </cfRule>
    <cfRule type="cellIs" dxfId="1126" priority="558" stopIfTrue="1" operator="lessThanOrEqual">
      <formula>0.3</formula>
    </cfRule>
    <cfRule type="cellIs" dxfId="1125" priority="559" stopIfTrue="1" operator="lessThanOrEqual">
      <formula>0.5</formula>
    </cfRule>
    <cfRule type="cellIs" dxfId="1124" priority="560" stopIfTrue="1" operator="lessThanOrEqual">
      <formula>0.75</formula>
    </cfRule>
    <cfRule type="cellIs" dxfId="1123" priority="561" stopIfTrue="1" operator="lessThanOrEqual">
      <formula>0.9</formula>
    </cfRule>
  </conditionalFormatting>
  <conditionalFormatting sqref="N104">
    <cfRule type="cellIs" dxfId="1122" priority="550" stopIfTrue="1" operator="equal">
      <formula>1</formula>
    </cfRule>
    <cfRule type="cellIs" dxfId="1121" priority="551" stopIfTrue="1" operator="lessThanOrEqual">
      <formula>0.2</formula>
    </cfRule>
    <cfRule type="cellIs" dxfId="1120" priority="552" stopIfTrue="1" operator="lessThanOrEqual">
      <formula>0.3</formula>
    </cfRule>
    <cfRule type="cellIs" dxfId="1119" priority="553" stopIfTrue="1" operator="lessThanOrEqual">
      <formula>0.5</formula>
    </cfRule>
    <cfRule type="cellIs" dxfId="1118" priority="554" stopIfTrue="1" operator="lessThanOrEqual">
      <formula>0.75</formula>
    </cfRule>
    <cfRule type="cellIs" dxfId="1117" priority="555" stopIfTrue="1" operator="lessThanOrEqual">
      <formula>0.9</formula>
    </cfRule>
  </conditionalFormatting>
  <conditionalFormatting sqref="O104">
    <cfRule type="cellIs" dxfId="1116" priority="544" stopIfTrue="1" operator="equal">
      <formula>1</formula>
    </cfRule>
    <cfRule type="cellIs" dxfId="1115" priority="545" stopIfTrue="1" operator="lessThanOrEqual">
      <formula>0.2</formula>
    </cfRule>
    <cfRule type="cellIs" dxfId="1114" priority="546" stopIfTrue="1" operator="lessThanOrEqual">
      <formula>0.3</formula>
    </cfRule>
    <cfRule type="cellIs" dxfId="1113" priority="547" stopIfTrue="1" operator="lessThanOrEqual">
      <formula>0.5</formula>
    </cfRule>
    <cfRule type="cellIs" dxfId="1112" priority="548" stopIfTrue="1" operator="lessThanOrEqual">
      <formula>0.75</formula>
    </cfRule>
    <cfRule type="cellIs" dxfId="1111" priority="549" stopIfTrue="1" operator="lessThanOrEqual">
      <formula>0.9</formula>
    </cfRule>
  </conditionalFormatting>
  <conditionalFormatting sqref="O139">
    <cfRule type="cellIs" dxfId="1110" priority="520" stopIfTrue="1" operator="equal">
      <formula>1</formula>
    </cfRule>
    <cfRule type="cellIs" dxfId="1109" priority="521" stopIfTrue="1" operator="lessThanOrEqual">
      <formula>0.2</formula>
    </cfRule>
    <cfRule type="cellIs" dxfId="1108" priority="522" stopIfTrue="1" operator="lessThanOrEqual">
      <formula>0.3</formula>
    </cfRule>
    <cfRule type="cellIs" dxfId="1107" priority="523" stopIfTrue="1" operator="lessThanOrEqual">
      <formula>0.5</formula>
    </cfRule>
    <cfRule type="cellIs" dxfId="1106" priority="524" stopIfTrue="1" operator="lessThanOrEqual">
      <formula>0.75</formula>
    </cfRule>
    <cfRule type="cellIs" dxfId="1105" priority="525" stopIfTrue="1" operator="lessThanOrEqual">
      <formula>0.9</formula>
    </cfRule>
  </conditionalFormatting>
  <conditionalFormatting sqref="O150">
    <cfRule type="cellIs" dxfId="1104" priority="508" stopIfTrue="1" operator="equal">
      <formula>1</formula>
    </cfRule>
    <cfRule type="cellIs" dxfId="1103" priority="509" stopIfTrue="1" operator="lessThanOrEqual">
      <formula>0.2</formula>
    </cfRule>
    <cfRule type="cellIs" dxfId="1102" priority="510" stopIfTrue="1" operator="lessThanOrEqual">
      <formula>0.3</formula>
    </cfRule>
    <cfRule type="cellIs" dxfId="1101" priority="511" stopIfTrue="1" operator="lessThanOrEqual">
      <formula>0.5</formula>
    </cfRule>
    <cfRule type="cellIs" dxfId="1100" priority="512" stopIfTrue="1" operator="lessThanOrEqual">
      <formula>0.75</formula>
    </cfRule>
    <cfRule type="cellIs" dxfId="1099" priority="513" stopIfTrue="1" operator="lessThanOrEqual">
      <formula>0.9</formula>
    </cfRule>
  </conditionalFormatting>
  <conditionalFormatting sqref="N155">
    <cfRule type="cellIs" dxfId="1098" priority="502" stopIfTrue="1" operator="equal">
      <formula>1</formula>
    </cfRule>
    <cfRule type="cellIs" dxfId="1097" priority="503" stopIfTrue="1" operator="lessThanOrEqual">
      <formula>0.2</formula>
    </cfRule>
    <cfRule type="cellIs" dxfId="1096" priority="504" stopIfTrue="1" operator="lessThanOrEqual">
      <formula>0.3</formula>
    </cfRule>
    <cfRule type="cellIs" dxfId="1095" priority="505" stopIfTrue="1" operator="lessThanOrEqual">
      <formula>0.5</formula>
    </cfRule>
    <cfRule type="cellIs" dxfId="1094" priority="506" stopIfTrue="1" operator="lessThanOrEqual">
      <formula>0.75</formula>
    </cfRule>
    <cfRule type="cellIs" dxfId="1093" priority="507" stopIfTrue="1" operator="lessThanOrEqual">
      <formula>0.9</formula>
    </cfRule>
  </conditionalFormatting>
  <conditionalFormatting sqref="O155">
    <cfRule type="cellIs" dxfId="1092" priority="496" stopIfTrue="1" operator="equal">
      <formula>1</formula>
    </cfRule>
    <cfRule type="cellIs" dxfId="1091" priority="497" stopIfTrue="1" operator="lessThanOrEqual">
      <formula>0.2</formula>
    </cfRule>
    <cfRule type="cellIs" dxfId="1090" priority="498" stopIfTrue="1" operator="lessThanOrEqual">
      <formula>0.3</formula>
    </cfRule>
    <cfRule type="cellIs" dxfId="1089" priority="499" stopIfTrue="1" operator="lessThanOrEqual">
      <formula>0.5</formula>
    </cfRule>
    <cfRule type="cellIs" dxfId="1088" priority="500" stopIfTrue="1" operator="lessThanOrEqual">
      <formula>0.75</formula>
    </cfRule>
    <cfRule type="cellIs" dxfId="1087" priority="501" stopIfTrue="1" operator="lessThanOrEqual">
      <formula>0.9</formula>
    </cfRule>
  </conditionalFormatting>
  <conditionalFormatting sqref="N162">
    <cfRule type="cellIs" dxfId="1086" priority="490" stopIfTrue="1" operator="equal">
      <formula>1</formula>
    </cfRule>
    <cfRule type="cellIs" dxfId="1085" priority="491" stopIfTrue="1" operator="lessThanOrEqual">
      <formula>0.2</formula>
    </cfRule>
    <cfRule type="cellIs" dxfId="1084" priority="492" stopIfTrue="1" operator="lessThanOrEqual">
      <formula>0.3</formula>
    </cfRule>
    <cfRule type="cellIs" dxfId="1083" priority="493" stopIfTrue="1" operator="lessThanOrEqual">
      <formula>0.5</formula>
    </cfRule>
    <cfRule type="cellIs" dxfId="1082" priority="494" stopIfTrue="1" operator="lessThanOrEqual">
      <formula>0.75</formula>
    </cfRule>
    <cfRule type="cellIs" dxfId="1081" priority="495" stopIfTrue="1" operator="lessThanOrEqual">
      <formula>0.9</formula>
    </cfRule>
  </conditionalFormatting>
  <conditionalFormatting sqref="O162">
    <cfRule type="cellIs" dxfId="1080" priority="484" stopIfTrue="1" operator="equal">
      <formula>1</formula>
    </cfRule>
    <cfRule type="cellIs" dxfId="1079" priority="485" stopIfTrue="1" operator="lessThanOrEqual">
      <formula>0.2</formula>
    </cfRule>
    <cfRule type="cellIs" dxfId="1078" priority="486" stopIfTrue="1" operator="lessThanOrEqual">
      <formula>0.3</formula>
    </cfRule>
    <cfRule type="cellIs" dxfId="1077" priority="487" stopIfTrue="1" operator="lessThanOrEqual">
      <formula>0.5</formula>
    </cfRule>
    <cfRule type="cellIs" dxfId="1076" priority="488" stopIfTrue="1" operator="lessThanOrEqual">
      <formula>0.75</formula>
    </cfRule>
    <cfRule type="cellIs" dxfId="1075" priority="489" stopIfTrue="1" operator="lessThanOrEqual">
      <formula>0.9</formula>
    </cfRule>
  </conditionalFormatting>
  <conditionalFormatting sqref="O167">
    <cfRule type="cellIs" dxfId="1074" priority="472" stopIfTrue="1" operator="equal">
      <formula>1</formula>
    </cfRule>
    <cfRule type="cellIs" dxfId="1073" priority="473" stopIfTrue="1" operator="lessThanOrEqual">
      <formula>0.2</formula>
    </cfRule>
    <cfRule type="cellIs" dxfId="1072" priority="474" stopIfTrue="1" operator="lessThanOrEqual">
      <formula>0.3</formula>
    </cfRule>
    <cfRule type="cellIs" dxfId="1071" priority="475" stopIfTrue="1" operator="lessThanOrEqual">
      <formula>0.5</formula>
    </cfRule>
    <cfRule type="cellIs" dxfId="1070" priority="476" stopIfTrue="1" operator="lessThanOrEqual">
      <formula>0.75</formula>
    </cfRule>
    <cfRule type="cellIs" dxfId="1069" priority="477" stopIfTrue="1" operator="lessThanOrEqual">
      <formula>0.9</formula>
    </cfRule>
  </conditionalFormatting>
  <conditionalFormatting sqref="N144">
    <cfRule type="cellIs" dxfId="1068" priority="466" stopIfTrue="1" operator="equal">
      <formula>1</formula>
    </cfRule>
    <cfRule type="cellIs" dxfId="1067" priority="467" stopIfTrue="1" operator="lessThanOrEqual">
      <formula>0.2</formula>
    </cfRule>
    <cfRule type="cellIs" dxfId="1066" priority="468" stopIfTrue="1" operator="lessThanOrEqual">
      <formula>0.3</formula>
    </cfRule>
    <cfRule type="cellIs" dxfId="1065" priority="469" stopIfTrue="1" operator="lessThanOrEqual">
      <formula>0.5</formula>
    </cfRule>
    <cfRule type="cellIs" dxfId="1064" priority="470" stopIfTrue="1" operator="lessThanOrEqual">
      <formula>0.75</formula>
    </cfRule>
    <cfRule type="cellIs" dxfId="1063" priority="471" stopIfTrue="1" operator="lessThanOrEqual">
      <formula>0.9</formula>
    </cfRule>
  </conditionalFormatting>
  <conditionalFormatting sqref="O144">
    <cfRule type="cellIs" dxfId="1062" priority="460" stopIfTrue="1" operator="equal">
      <formula>1</formula>
    </cfRule>
    <cfRule type="cellIs" dxfId="1061" priority="461" stopIfTrue="1" operator="lessThanOrEqual">
      <formula>0.2</formula>
    </cfRule>
    <cfRule type="cellIs" dxfId="1060" priority="462" stopIfTrue="1" operator="lessThanOrEqual">
      <formula>0.3</formula>
    </cfRule>
    <cfRule type="cellIs" dxfId="1059" priority="463" stopIfTrue="1" operator="lessThanOrEqual">
      <formula>0.5</formula>
    </cfRule>
    <cfRule type="cellIs" dxfId="1058" priority="464" stopIfTrue="1" operator="lessThanOrEqual">
      <formula>0.75</formula>
    </cfRule>
    <cfRule type="cellIs" dxfId="1057" priority="465" stopIfTrue="1" operator="lessThanOrEqual">
      <formula>0.9</formula>
    </cfRule>
  </conditionalFormatting>
  <conditionalFormatting sqref="O49">
    <cfRule type="cellIs" dxfId="1056" priority="454" stopIfTrue="1" operator="equal">
      <formula>1</formula>
    </cfRule>
    <cfRule type="cellIs" dxfId="1055" priority="455" stopIfTrue="1" operator="lessThanOrEqual">
      <formula>0.2</formula>
    </cfRule>
    <cfRule type="cellIs" dxfId="1054" priority="456" stopIfTrue="1" operator="lessThanOrEqual">
      <formula>0.3</formula>
    </cfRule>
    <cfRule type="cellIs" dxfId="1053" priority="457" stopIfTrue="1" operator="lessThanOrEqual">
      <formula>0.5</formula>
    </cfRule>
    <cfRule type="cellIs" dxfId="1052" priority="458" stopIfTrue="1" operator="lessThanOrEqual">
      <formula>0.75</formula>
    </cfRule>
    <cfRule type="cellIs" dxfId="1051" priority="459" stopIfTrue="1" operator="lessThanOrEqual">
      <formula>0.9</formula>
    </cfRule>
  </conditionalFormatting>
  <conditionalFormatting sqref="O55:O56">
    <cfRule type="cellIs" dxfId="1050" priority="442" stopIfTrue="1" operator="equal">
      <formula>1</formula>
    </cfRule>
    <cfRule type="cellIs" dxfId="1049" priority="443" stopIfTrue="1" operator="lessThanOrEqual">
      <formula>0.2</formula>
    </cfRule>
    <cfRule type="cellIs" dxfId="1048" priority="444" stopIfTrue="1" operator="lessThanOrEqual">
      <formula>0.3</formula>
    </cfRule>
    <cfRule type="cellIs" dxfId="1047" priority="445" stopIfTrue="1" operator="lessThanOrEqual">
      <formula>0.5</formula>
    </cfRule>
    <cfRule type="cellIs" dxfId="1046" priority="446" stopIfTrue="1" operator="lessThanOrEqual">
      <formula>0.75</formula>
    </cfRule>
    <cfRule type="cellIs" dxfId="1045" priority="447" stopIfTrue="1" operator="lessThanOrEqual">
      <formula>0.9</formula>
    </cfRule>
  </conditionalFormatting>
  <conditionalFormatting sqref="O92">
    <cfRule type="cellIs" dxfId="1044" priority="430" stopIfTrue="1" operator="equal">
      <formula>1</formula>
    </cfRule>
    <cfRule type="cellIs" dxfId="1043" priority="431" stopIfTrue="1" operator="lessThanOrEqual">
      <formula>0.2</formula>
    </cfRule>
    <cfRule type="cellIs" dxfId="1042" priority="432" stopIfTrue="1" operator="lessThanOrEqual">
      <formula>0.3</formula>
    </cfRule>
    <cfRule type="cellIs" dxfId="1041" priority="433" stopIfTrue="1" operator="lessThanOrEqual">
      <formula>0.5</formula>
    </cfRule>
    <cfRule type="cellIs" dxfId="1040" priority="434" stopIfTrue="1" operator="lessThanOrEqual">
      <formula>0.75</formula>
    </cfRule>
    <cfRule type="cellIs" dxfId="1039" priority="435" stopIfTrue="1" operator="lessThanOrEqual">
      <formula>0.9</formula>
    </cfRule>
  </conditionalFormatting>
  <conditionalFormatting sqref="N66">
    <cfRule type="cellIs" dxfId="1038" priority="424" stopIfTrue="1" operator="equal">
      <formula>1</formula>
    </cfRule>
    <cfRule type="cellIs" dxfId="1037" priority="425" stopIfTrue="1" operator="lessThanOrEqual">
      <formula>0.2</formula>
    </cfRule>
    <cfRule type="cellIs" dxfId="1036" priority="426" stopIfTrue="1" operator="lessThanOrEqual">
      <formula>0.3</formula>
    </cfRule>
    <cfRule type="cellIs" dxfId="1035" priority="427" stopIfTrue="1" operator="lessThanOrEqual">
      <formula>0.5</formula>
    </cfRule>
    <cfRule type="cellIs" dxfId="1034" priority="428" stopIfTrue="1" operator="lessThanOrEqual">
      <formula>0.75</formula>
    </cfRule>
    <cfRule type="cellIs" dxfId="1033" priority="429" stopIfTrue="1" operator="lessThanOrEqual">
      <formula>0.9</formula>
    </cfRule>
  </conditionalFormatting>
  <conditionalFormatting sqref="O66">
    <cfRule type="cellIs" dxfId="1032" priority="418" stopIfTrue="1" operator="equal">
      <formula>1</formula>
    </cfRule>
    <cfRule type="cellIs" dxfId="1031" priority="419" stopIfTrue="1" operator="lessThanOrEqual">
      <formula>0.2</formula>
    </cfRule>
    <cfRule type="cellIs" dxfId="1030" priority="420" stopIfTrue="1" operator="lessThanOrEqual">
      <formula>0.3</formula>
    </cfRule>
    <cfRule type="cellIs" dxfId="1029" priority="421" stopIfTrue="1" operator="lessThanOrEqual">
      <formula>0.5</formula>
    </cfRule>
    <cfRule type="cellIs" dxfId="1028" priority="422" stopIfTrue="1" operator="lessThanOrEqual">
      <formula>0.75</formula>
    </cfRule>
    <cfRule type="cellIs" dxfId="1027" priority="423" stopIfTrue="1" operator="lessThanOrEqual">
      <formula>0.9</formula>
    </cfRule>
  </conditionalFormatting>
  <conditionalFormatting sqref="B33:C33">
    <cfRule type="containsText" dxfId="1026" priority="409" operator="containsText" text="approbation">
      <formula>NOT(ISERROR(SEARCH("approbation",B33)))</formula>
    </cfRule>
  </conditionalFormatting>
  <conditionalFormatting sqref="O33">
    <cfRule type="cellIs" dxfId="1025" priority="410" stopIfTrue="1" operator="equal">
      <formula>1</formula>
    </cfRule>
    <cfRule type="cellIs" dxfId="1024" priority="411" stopIfTrue="1" operator="lessThanOrEqual">
      <formula>0.2</formula>
    </cfRule>
    <cfRule type="cellIs" dxfId="1023" priority="412" stopIfTrue="1" operator="lessThanOrEqual">
      <formula>0.3</formula>
    </cfRule>
    <cfRule type="cellIs" dxfId="1022" priority="413" stopIfTrue="1" operator="lessThanOrEqual">
      <formula>0.5</formula>
    </cfRule>
    <cfRule type="cellIs" dxfId="1021" priority="414" stopIfTrue="1" operator="lessThanOrEqual">
      <formula>0.75</formula>
    </cfRule>
    <cfRule type="cellIs" dxfId="1020" priority="415" stopIfTrue="1" operator="lessThanOrEqual">
      <formula>0.99</formula>
    </cfRule>
  </conditionalFormatting>
  <conditionalFormatting sqref="O34:O38">
    <cfRule type="cellIs" dxfId="1019" priority="401" stopIfTrue="1" operator="equal">
      <formula>1</formula>
    </cfRule>
    <cfRule type="cellIs" dxfId="1018" priority="402" stopIfTrue="1" operator="lessThanOrEqual">
      <formula>0.2</formula>
    </cfRule>
    <cfRule type="cellIs" dxfId="1017" priority="403" stopIfTrue="1" operator="lessThanOrEqual">
      <formula>0.3</formula>
    </cfRule>
    <cfRule type="cellIs" dxfId="1016" priority="404" stopIfTrue="1" operator="lessThanOrEqual">
      <formula>0.5</formula>
    </cfRule>
    <cfRule type="cellIs" dxfId="1015" priority="405" stopIfTrue="1" operator="lessThanOrEqual">
      <formula>0.75</formula>
    </cfRule>
    <cfRule type="cellIs" dxfId="1014" priority="406" stopIfTrue="1" operator="lessThanOrEqual">
      <formula>0.9</formula>
    </cfRule>
  </conditionalFormatting>
  <conditionalFormatting sqref="N33">
    <cfRule type="cellIs" dxfId="1013" priority="395" stopIfTrue="1" operator="equal">
      <formula>1</formula>
    </cfRule>
    <cfRule type="cellIs" dxfId="1012" priority="396" stopIfTrue="1" operator="lessThanOrEqual">
      <formula>0.2</formula>
    </cfRule>
    <cfRule type="cellIs" dxfId="1011" priority="397" stopIfTrue="1" operator="lessThanOrEqual">
      <formula>0.3</formula>
    </cfRule>
    <cfRule type="cellIs" dxfId="1010" priority="398" stopIfTrue="1" operator="lessThanOrEqual">
      <formula>0.5</formula>
    </cfRule>
    <cfRule type="cellIs" dxfId="1009" priority="399" stopIfTrue="1" operator="lessThanOrEqual">
      <formula>0.75</formula>
    </cfRule>
    <cfRule type="cellIs" dxfId="1008" priority="400" stopIfTrue="1" operator="lessThanOrEqual">
      <formula>0.99</formula>
    </cfRule>
  </conditionalFormatting>
  <conditionalFormatting sqref="N38 N34 N36">
    <cfRule type="cellIs" dxfId="1007" priority="389" stopIfTrue="1" operator="equal">
      <formula>1</formula>
    </cfRule>
    <cfRule type="cellIs" dxfId="1006" priority="390" stopIfTrue="1" operator="lessThanOrEqual">
      <formula>0.2</formula>
    </cfRule>
    <cfRule type="cellIs" dxfId="1005" priority="391" stopIfTrue="1" operator="lessThanOrEqual">
      <formula>0.3</formula>
    </cfRule>
    <cfRule type="cellIs" dxfId="1004" priority="392" stopIfTrue="1" operator="lessThanOrEqual">
      <formula>0.5</formula>
    </cfRule>
    <cfRule type="cellIs" dxfId="1003" priority="393" stopIfTrue="1" operator="lessThanOrEqual">
      <formula>0.75</formula>
    </cfRule>
    <cfRule type="cellIs" dxfId="1002" priority="394" stopIfTrue="1" operator="lessThanOrEqual">
      <formula>0.9</formula>
    </cfRule>
  </conditionalFormatting>
  <conditionalFormatting sqref="N148:O148 N149">
    <cfRule type="cellIs" dxfId="1001" priority="381" stopIfTrue="1" operator="equal">
      <formula>1</formula>
    </cfRule>
    <cfRule type="cellIs" dxfId="1000" priority="382" stopIfTrue="1" operator="lessThanOrEqual">
      <formula>0.2</formula>
    </cfRule>
    <cfRule type="cellIs" dxfId="999" priority="383" stopIfTrue="1" operator="lessThanOrEqual">
      <formula>0.3</formula>
    </cfRule>
    <cfRule type="cellIs" dxfId="998" priority="384" stopIfTrue="1" operator="lessThanOrEqual">
      <formula>0.5</formula>
    </cfRule>
    <cfRule type="cellIs" dxfId="997" priority="385" stopIfTrue="1" operator="lessThanOrEqual">
      <formula>0.75</formula>
    </cfRule>
    <cfRule type="cellIs" dxfId="996" priority="386" stopIfTrue="1" operator="lessThanOrEqual">
      <formula>0.99</formula>
    </cfRule>
  </conditionalFormatting>
  <conditionalFormatting sqref="O149">
    <cfRule type="cellIs" dxfId="995" priority="375" stopIfTrue="1" operator="equal">
      <formula>1</formula>
    </cfRule>
    <cfRule type="cellIs" dxfId="994" priority="376" stopIfTrue="1" operator="lessThanOrEqual">
      <formula>0.2</formula>
    </cfRule>
    <cfRule type="cellIs" dxfId="993" priority="377" stopIfTrue="1" operator="lessThanOrEqual">
      <formula>0.3</formula>
    </cfRule>
    <cfRule type="cellIs" dxfId="992" priority="378" stopIfTrue="1" operator="lessThanOrEqual">
      <formula>0.5</formula>
    </cfRule>
    <cfRule type="cellIs" dxfId="991" priority="379" stopIfTrue="1" operator="lessThanOrEqual">
      <formula>0.75</formula>
    </cfRule>
    <cfRule type="cellIs" dxfId="990" priority="380" stopIfTrue="1" operator="lessThanOrEqual">
      <formula>0.99</formula>
    </cfRule>
  </conditionalFormatting>
  <conditionalFormatting sqref="O169">
    <cfRule type="cellIs" dxfId="989" priority="361" stopIfTrue="1" operator="equal">
      <formula>1</formula>
    </cfRule>
    <cfRule type="cellIs" dxfId="988" priority="362" stopIfTrue="1" operator="lessThanOrEqual">
      <formula>0.2</formula>
    </cfRule>
    <cfRule type="cellIs" dxfId="987" priority="363" stopIfTrue="1" operator="lessThanOrEqual">
      <formula>0.3</formula>
    </cfRule>
    <cfRule type="cellIs" dxfId="986" priority="364" stopIfTrue="1" operator="lessThanOrEqual">
      <formula>0.5</formula>
    </cfRule>
    <cfRule type="cellIs" dxfId="985" priority="365" stopIfTrue="1" operator="lessThanOrEqual">
      <formula>0.75</formula>
    </cfRule>
    <cfRule type="cellIs" dxfId="984" priority="366" stopIfTrue="1" operator="lessThanOrEqual">
      <formula>0.9</formula>
    </cfRule>
  </conditionalFormatting>
  <conditionalFormatting sqref="G120:G123">
    <cfRule type="timePeriod" dxfId="983" priority="356" timePeriod="nextWeek">
      <formula>AND(ROUNDDOWN(G120,0)-TODAY()&gt;(7-WEEKDAY(TODAY())),ROUNDDOWN(G120,0)-TODAY()&lt;(15-WEEKDAY(TODAY())))</formula>
    </cfRule>
  </conditionalFormatting>
  <conditionalFormatting sqref="B19:C20">
    <cfRule type="containsText" dxfId="982" priority="355" stopIfTrue="1" operator="containsText" text="approbation">
      <formula>NOT(ISERROR(SEARCH("approbation",B19)))</formula>
    </cfRule>
  </conditionalFormatting>
  <conditionalFormatting sqref="N54:O54">
    <cfRule type="cellIs" dxfId="981" priority="349" stopIfTrue="1" operator="equal">
      <formula>1</formula>
    </cfRule>
    <cfRule type="cellIs" dxfId="980" priority="350" stopIfTrue="1" operator="lessThanOrEqual">
      <formula>0.2</formula>
    </cfRule>
    <cfRule type="cellIs" dxfId="979" priority="351" stopIfTrue="1" operator="lessThanOrEqual">
      <formula>0.3</formula>
    </cfRule>
    <cfRule type="cellIs" dxfId="978" priority="352" stopIfTrue="1" operator="lessThanOrEqual">
      <formula>0.5</formula>
    </cfRule>
    <cfRule type="cellIs" dxfId="977" priority="353" stopIfTrue="1" operator="lessThanOrEqual">
      <formula>0.75</formula>
    </cfRule>
    <cfRule type="cellIs" dxfId="976" priority="354" stopIfTrue="1" operator="lessThanOrEqual">
      <formula>0.9</formula>
    </cfRule>
  </conditionalFormatting>
  <conditionalFormatting sqref="H54:M54">
    <cfRule type="beginsWith" dxfId="975" priority="346" stopIfTrue="1" operator="beginsWith" text="X">
      <formula>LEFT(H54,LEN("X"))="X"</formula>
    </cfRule>
  </conditionalFormatting>
  <conditionalFormatting sqref="C54">
    <cfRule type="containsText" dxfId="974" priority="345" stopIfTrue="1" operator="containsText" text="approbation">
      <formula>NOT(ISERROR(SEARCH("approbation",C54)))</formula>
    </cfRule>
  </conditionalFormatting>
  <conditionalFormatting sqref="N65:O65">
    <cfRule type="cellIs" dxfId="973" priority="339" stopIfTrue="1" operator="equal">
      <formula>1</formula>
    </cfRule>
    <cfRule type="cellIs" dxfId="972" priority="340" stopIfTrue="1" operator="lessThanOrEqual">
      <formula>0.2</formula>
    </cfRule>
    <cfRule type="cellIs" dxfId="971" priority="341" stopIfTrue="1" operator="lessThanOrEqual">
      <formula>0.3</formula>
    </cfRule>
    <cfRule type="cellIs" dxfId="970" priority="342" stopIfTrue="1" operator="lessThanOrEqual">
      <formula>0.5</formula>
    </cfRule>
    <cfRule type="cellIs" dxfId="969" priority="343" stopIfTrue="1" operator="lessThanOrEqual">
      <formula>0.75</formula>
    </cfRule>
    <cfRule type="cellIs" dxfId="968" priority="344" stopIfTrue="1" operator="lessThanOrEqual">
      <formula>0.99</formula>
    </cfRule>
  </conditionalFormatting>
  <conditionalFormatting sqref="H65:M65">
    <cfRule type="beginsWith" dxfId="967" priority="336" stopIfTrue="1" operator="beginsWith" text="X">
      <formula>LEFT(H65,LEN("X"))="X"</formula>
    </cfRule>
  </conditionalFormatting>
  <conditionalFormatting sqref="B65:C65">
    <cfRule type="containsText" dxfId="966" priority="335" stopIfTrue="1" operator="containsText" text="approbation">
      <formula>NOT(ISERROR(SEARCH("approbation",B65)))</formula>
    </cfRule>
  </conditionalFormatting>
  <conditionalFormatting sqref="O145:O147">
    <cfRule type="cellIs" dxfId="965" priority="327" stopIfTrue="1" operator="equal">
      <formula>1</formula>
    </cfRule>
    <cfRule type="cellIs" dxfId="964" priority="328" stopIfTrue="1" operator="lessThanOrEqual">
      <formula>0.2</formula>
    </cfRule>
    <cfRule type="cellIs" dxfId="963" priority="329" stopIfTrue="1" operator="lessThanOrEqual">
      <formula>0.3</formula>
    </cfRule>
    <cfRule type="cellIs" dxfId="962" priority="330" stopIfTrue="1" operator="lessThanOrEqual">
      <formula>0.5</formula>
    </cfRule>
    <cfRule type="cellIs" dxfId="961" priority="331" stopIfTrue="1" operator="lessThanOrEqual">
      <formula>0.75</formula>
    </cfRule>
    <cfRule type="cellIs" dxfId="960" priority="332" stopIfTrue="1" operator="lessThanOrEqual">
      <formula>0.99</formula>
    </cfRule>
  </conditionalFormatting>
  <conditionalFormatting sqref="N145:N147">
    <cfRule type="cellIs" dxfId="959" priority="321" stopIfTrue="1" operator="equal">
      <formula>1</formula>
    </cfRule>
    <cfRule type="cellIs" dxfId="958" priority="322" stopIfTrue="1" operator="lessThanOrEqual">
      <formula>0.2</formula>
    </cfRule>
    <cfRule type="cellIs" dxfId="957" priority="323" stopIfTrue="1" operator="lessThanOrEqual">
      <formula>0.3</formula>
    </cfRule>
    <cfRule type="cellIs" dxfId="956" priority="324" stopIfTrue="1" operator="lessThanOrEqual">
      <formula>0.5</formula>
    </cfRule>
    <cfRule type="cellIs" dxfId="955" priority="325" stopIfTrue="1" operator="lessThanOrEqual">
      <formula>0.75</formula>
    </cfRule>
    <cfRule type="cellIs" dxfId="954" priority="326" stopIfTrue="1" operator="lessThanOrEqual">
      <formula>0.99</formula>
    </cfRule>
  </conditionalFormatting>
  <conditionalFormatting sqref="N157:O157">
    <cfRule type="cellIs" dxfId="953" priority="315" stopIfTrue="1" operator="equal">
      <formula>1</formula>
    </cfRule>
    <cfRule type="cellIs" dxfId="952" priority="316" stopIfTrue="1" operator="lessThanOrEqual">
      <formula>0.2</formula>
    </cfRule>
    <cfRule type="cellIs" dxfId="951" priority="317" stopIfTrue="1" operator="lessThanOrEqual">
      <formula>0.3</formula>
    </cfRule>
    <cfRule type="cellIs" dxfId="950" priority="318" stopIfTrue="1" operator="lessThanOrEqual">
      <formula>0.5</formula>
    </cfRule>
    <cfRule type="cellIs" dxfId="949" priority="319" stopIfTrue="1" operator="lessThanOrEqual">
      <formula>0.75</formula>
    </cfRule>
    <cfRule type="cellIs" dxfId="948" priority="320" stopIfTrue="1" operator="lessThanOrEqual">
      <formula>0.99</formula>
    </cfRule>
  </conditionalFormatting>
  <conditionalFormatting sqref="N157">
    <cfRule type="cellIs" dxfId="947" priority="309" stopIfTrue="1" operator="equal">
      <formula>1</formula>
    </cfRule>
    <cfRule type="cellIs" dxfId="946" priority="310" stopIfTrue="1" operator="lessThanOrEqual">
      <formula>0.2</formula>
    </cfRule>
    <cfRule type="cellIs" dxfId="945" priority="311" stopIfTrue="1" operator="lessThanOrEqual">
      <formula>0.3</formula>
    </cfRule>
    <cfRule type="cellIs" dxfId="944" priority="312" stopIfTrue="1" operator="lessThanOrEqual">
      <formula>0.5</formula>
    </cfRule>
    <cfRule type="cellIs" dxfId="943" priority="313" stopIfTrue="1" operator="lessThanOrEqual">
      <formula>0.75</formula>
    </cfRule>
    <cfRule type="cellIs" dxfId="942" priority="314" stopIfTrue="1" operator="lessThanOrEqual">
      <formula>0.99</formula>
    </cfRule>
  </conditionalFormatting>
  <conditionalFormatting sqref="O157">
    <cfRule type="cellIs" dxfId="941" priority="303" stopIfTrue="1" operator="equal">
      <formula>1</formula>
    </cfRule>
    <cfRule type="cellIs" dxfId="940" priority="304" stopIfTrue="1" operator="lessThanOrEqual">
      <formula>0.2</formula>
    </cfRule>
    <cfRule type="cellIs" dxfId="939" priority="305" stopIfTrue="1" operator="lessThanOrEqual">
      <formula>0.3</formula>
    </cfRule>
    <cfRule type="cellIs" dxfId="938" priority="306" stopIfTrue="1" operator="lessThanOrEqual">
      <formula>0.5</formula>
    </cfRule>
    <cfRule type="cellIs" dxfId="937" priority="307" stopIfTrue="1" operator="lessThanOrEqual">
      <formula>0.75</formula>
    </cfRule>
    <cfRule type="cellIs" dxfId="936" priority="308" stopIfTrue="1" operator="lessThanOrEqual">
      <formula>0.99</formula>
    </cfRule>
  </conditionalFormatting>
  <conditionalFormatting sqref="N55:N56">
    <cfRule type="cellIs" dxfId="935" priority="297" stopIfTrue="1" operator="equal">
      <formula>1</formula>
    </cfRule>
    <cfRule type="cellIs" dxfId="934" priority="298" stopIfTrue="1" operator="lessThanOrEqual">
      <formula>0.2</formula>
    </cfRule>
    <cfRule type="cellIs" dxfId="933" priority="299" stopIfTrue="1" operator="lessThanOrEqual">
      <formula>0.3</formula>
    </cfRule>
    <cfRule type="cellIs" dxfId="932" priority="300" stopIfTrue="1" operator="lessThanOrEqual">
      <formula>0.5</formula>
    </cfRule>
    <cfRule type="cellIs" dxfId="931" priority="301" stopIfTrue="1" operator="lessThanOrEqual">
      <formula>0.75</formula>
    </cfRule>
    <cfRule type="cellIs" dxfId="930" priority="302" stopIfTrue="1" operator="lessThanOrEqual">
      <formula>0.9</formula>
    </cfRule>
  </conditionalFormatting>
  <conditionalFormatting sqref="N92">
    <cfRule type="cellIs" dxfId="929" priority="273" stopIfTrue="1" operator="equal">
      <formula>1</formula>
    </cfRule>
    <cfRule type="cellIs" dxfId="928" priority="274" stopIfTrue="1" operator="lessThanOrEqual">
      <formula>0.2</formula>
    </cfRule>
    <cfRule type="cellIs" dxfId="927" priority="275" stopIfTrue="1" operator="lessThanOrEqual">
      <formula>0.3</formula>
    </cfRule>
    <cfRule type="cellIs" dxfId="926" priority="276" stopIfTrue="1" operator="lessThanOrEqual">
      <formula>0.5</formula>
    </cfRule>
    <cfRule type="cellIs" dxfId="925" priority="277" stopIfTrue="1" operator="lessThanOrEqual">
      <formula>0.75</formula>
    </cfRule>
    <cfRule type="cellIs" dxfId="924" priority="278" stopIfTrue="1" operator="lessThanOrEqual">
      <formula>0.9</formula>
    </cfRule>
  </conditionalFormatting>
  <conditionalFormatting sqref="N150">
    <cfRule type="cellIs" dxfId="923" priority="255" stopIfTrue="1" operator="equal">
      <formula>1</formula>
    </cfRule>
    <cfRule type="cellIs" dxfId="922" priority="256" stopIfTrue="1" operator="lessThanOrEqual">
      <formula>0.2</formula>
    </cfRule>
    <cfRule type="cellIs" dxfId="921" priority="257" stopIfTrue="1" operator="lessThanOrEqual">
      <formula>0.3</formula>
    </cfRule>
    <cfRule type="cellIs" dxfId="920" priority="258" stopIfTrue="1" operator="lessThanOrEqual">
      <formula>0.5</formula>
    </cfRule>
    <cfRule type="cellIs" dxfId="919" priority="259" stopIfTrue="1" operator="lessThanOrEqual">
      <formula>0.75</formula>
    </cfRule>
    <cfRule type="cellIs" dxfId="918" priority="260" stopIfTrue="1" operator="lessThanOrEqual">
      <formula>0.9</formula>
    </cfRule>
  </conditionalFormatting>
  <conditionalFormatting sqref="N159:N161">
    <cfRule type="cellIs" dxfId="917" priority="241" stopIfTrue="1" operator="equal">
      <formula>1</formula>
    </cfRule>
    <cfRule type="cellIs" dxfId="916" priority="242" stopIfTrue="1" operator="lessThanOrEqual">
      <formula>0.2</formula>
    </cfRule>
    <cfRule type="cellIs" dxfId="915" priority="243" stopIfTrue="1" operator="lessThanOrEqual">
      <formula>0.3</formula>
    </cfRule>
    <cfRule type="cellIs" dxfId="914" priority="244" stopIfTrue="1" operator="lessThanOrEqual">
      <formula>0.5</formula>
    </cfRule>
    <cfRule type="cellIs" dxfId="913" priority="245" stopIfTrue="1" operator="lessThanOrEqual">
      <formula>0.75</formula>
    </cfRule>
    <cfRule type="cellIs" dxfId="912" priority="246" stopIfTrue="1" operator="lessThanOrEqual">
      <formula>0.99</formula>
    </cfRule>
  </conditionalFormatting>
  <conditionalFormatting sqref="N71">
    <cfRule type="cellIs" dxfId="911" priority="232" stopIfTrue="1" operator="equal">
      <formula>1</formula>
    </cfRule>
    <cfRule type="cellIs" dxfId="910" priority="233" stopIfTrue="1" operator="lessThanOrEqual">
      <formula>0.2</formula>
    </cfRule>
    <cfRule type="cellIs" dxfId="909" priority="234" stopIfTrue="1" operator="lessThanOrEqual">
      <formula>0.3</formula>
    </cfRule>
    <cfRule type="cellIs" dxfId="908" priority="235" stopIfTrue="1" operator="lessThanOrEqual">
      <formula>0.5</formula>
    </cfRule>
    <cfRule type="cellIs" dxfId="907" priority="236" stopIfTrue="1" operator="lessThanOrEqual">
      <formula>0.75</formula>
    </cfRule>
    <cfRule type="cellIs" dxfId="906" priority="237" stopIfTrue="1" operator="lessThanOrEqual">
      <formula>0.9</formula>
    </cfRule>
  </conditionalFormatting>
  <conditionalFormatting sqref="O71">
    <cfRule type="cellIs" dxfId="905" priority="226" stopIfTrue="1" operator="equal">
      <formula>1</formula>
    </cfRule>
    <cfRule type="cellIs" dxfId="904" priority="227" stopIfTrue="1" operator="lessThanOrEqual">
      <formula>0.2</formula>
    </cfRule>
    <cfRule type="cellIs" dxfId="903" priority="228" stopIfTrue="1" operator="lessThanOrEqual">
      <formula>0.3</formula>
    </cfRule>
    <cfRule type="cellIs" dxfId="902" priority="229" stopIfTrue="1" operator="lessThanOrEqual">
      <formula>0.5</formula>
    </cfRule>
    <cfRule type="cellIs" dxfId="901" priority="230" stopIfTrue="1" operator="lessThanOrEqual">
      <formula>0.75</formula>
    </cfRule>
    <cfRule type="cellIs" dxfId="900" priority="231" stopIfTrue="1" operator="lessThanOrEqual">
      <formula>0.9</formula>
    </cfRule>
  </conditionalFormatting>
  <conditionalFormatting sqref="O76">
    <cfRule type="cellIs" dxfId="899" priority="184" stopIfTrue="1" operator="equal">
      <formula>1</formula>
    </cfRule>
    <cfRule type="cellIs" dxfId="898" priority="185" stopIfTrue="1" operator="lessThanOrEqual">
      <formula>0.2</formula>
    </cfRule>
    <cfRule type="cellIs" dxfId="897" priority="186" stopIfTrue="1" operator="lessThanOrEqual">
      <formula>0.3</formula>
    </cfRule>
    <cfRule type="cellIs" dxfId="896" priority="187" stopIfTrue="1" operator="lessThanOrEqual">
      <formula>0.5</formula>
    </cfRule>
    <cfRule type="cellIs" dxfId="895" priority="188" stopIfTrue="1" operator="lessThanOrEqual">
      <formula>0.75</formula>
    </cfRule>
    <cfRule type="cellIs" dxfId="894" priority="189" stopIfTrue="1" operator="lessThanOrEqual">
      <formula>0.9</formula>
    </cfRule>
  </conditionalFormatting>
  <conditionalFormatting sqref="N76">
    <cfRule type="cellIs" dxfId="893" priority="172" stopIfTrue="1" operator="equal">
      <formula>1</formula>
    </cfRule>
    <cfRule type="cellIs" dxfId="892" priority="173" stopIfTrue="1" operator="lessThanOrEqual">
      <formula>0.2</formula>
    </cfRule>
    <cfRule type="cellIs" dxfId="891" priority="174" stopIfTrue="1" operator="lessThanOrEqual">
      <formula>0.3</formula>
    </cfRule>
    <cfRule type="cellIs" dxfId="890" priority="175" stopIfTrue="1" operator="lessThanOrEqual">
      <formula>0.5</formula>
    </cfRule>
    <cfRule type="cellIs" dxfId="889" priority="176" stopIfTrue="1" operator="lessThanOrEqual">
      <formula>0.75</formula>
    </cfRule>
    <cfRule type="cellIs" dxfId="888" priority="177" stopIfTrue="1" operator="lessThanOrEqual">
      <formula>0.9</formula>
    </cfRule>
  </conditionalFormatting>
  <conditionalFormatting sqref="N73:O75">
    <cfRule type="cellIs" dxfId="887" priority="160" stopIfTrue="1" operator="equal">
      <formula>1</formula>
    </cfRule>
    <cfRule type="cellIs" dxfId="886" priority="161" stopIfTrue="1" operator="lessThanOrEqual">
      <formula>0.2</formula>
    </cfRule>
    <cfRule type="cellIs" dxfId="885" priority="162" stopIfTrue="1" operator="lessThanOrEqual">
      <formula>0.3</formula>
    </cfRule>
    <cfRule type="cellIs" dxfId="884" priority="163" stopIfTrue="1" operator="lessThanOrEqual">
      <formula>0.5</formula>
    </cfRule>
    <cfRule type="cellIs" dxfId="883" priority="164" stopIfTrue="1" operator="lessThanOrEqual">
      <formula>0.75</formula>
    </cfRule>
    <cfRule type="cellIs" dxfId="882" priority="165" stopIfTrue="1" operator="lessThanOrEqual">
      <formula>0.9</formula>
    </cfRule>
  </conditionalFormatting>
  <conditionalFormatting sqref="N77:O79">
    <cfRule type="cellIs" dxfId="881" priority="154" stopIfTrue="1" operator="equal">
      <formula>1</formula>
    </cfRule>
    <cfRule type="cellIs" dxfId="880" priority="155" stopIfTrue="1" operator="lessThanOrEqual">
      <formula>0.2</formula>
    </cfRule>
    <cfRule type="cellIs" dxfId="879" priority="156" stopIfTrue="1" operator="lessThanOrEqual">
      <formula>0.3</formula>
    </cfRule>
    <cfRule type="cellIs" dxfId="878" priority="157" stopIfTrue="1" operator="lessThanOrEqual">
      <formula>0.5</formula>
    </cfRule>
    <cfRule type="cellIs" dxfId="877" priority="158" stopIfTrue="1" operator="lessThanOrEqual">
      <formula>0.75</formula>
    </cfRule>
    <cfRule type="cellIs" dxfId="876" priority="159" stopIfTrue="1" operator="lessThanOrEqual">
      <formula>0.9</formula>
    </cfRule>
  </conditionalFormatting>
  <conditionalFormatting sqref="O72">
    <cfRule type="cellIs" dxfId="875" priority="148" stopIfTrue="1" operator="equal">
      <formula>1</formula>
    </cfRule>
    <cfRule type="cellIs" dxfId="874" priority="149" stopIfTrue="1" operator="lessThanOrEqual">
      <formula>0.2</formula>
    </cfRule>
    <cfRule type="cellIs" dxfId="873" priority="150" stopIfTrue="1" operator="lessThanOrEqual">
      <formula>0.3</formula>
    </cfRule>
    <cfRule type="cellIs" dxfId="872" priority="151" stopIfTrue="1" operator="lessThanOrEqual">
      <formula>0.5</formula>
    </cfRule>
    <cfRule type="cellIs" dxfId="871" priority="152" stopIfTrue="1" operator="lessThanOrEqual">
      <formula>0.75</formula>
    </cfRule>
    <cfRule type="cellIs" dxfId="870" priority="153" stopIfTrue="1" operator="lessThanOrEqual">
      <formula>0.9</formula>
    </cfRule>
  </conditionalFormatting>
  <conditionalFormatting sqref="N72">
    <cfRule type="cellIs" dxfId="869" priority="142" stopIfTrue="1" operator="equal">
      <formula>1</formula>
    </cfRule>
    <cfRule type="cellIs" dxfId="868" priority="143" stopIfTrue="1" operator="lessThanOrEqual">
      <formula>0.2</formula>
    </cfRule>
    <cfRule type="cellIs" dxfId="867" priority="144" stopIfTrue="1" operator="lessThanOrEqual">
      <formula>0.3</formula>
    </cfRule>
    <cfRule type="cellIs" dxfId="866" priority="145" stopIfTrue="1" operator="lessThanOrEqual">
      <formula>0.5</formula>
    </cfRule>
    <cfRule type="cellIs" dxfId="865" priority="146" stopIfTrue="1" operator="lessThanOrEqual">
      <formula>0.75</formula>
    </cfRule>
    <cfRule type="cellIs" dxfId="864" priority="147" stopIfTrue="1" operator="lessThanOrEqual">
      <formula>0.9</formula>
    </cfRule>
  </conditionalFormatting>
  <conditionalFormatting sqref="N131:N137">
    <cfRule type="cellIs" dxfId="863" priority="136" stopIfTrue="1" operator="equal">
      <formula>1</formula>
    </cfRule>
    <cfRule type="cellIs" dxfId="862" priority="137" stopIfTrue="1" operator="lessThanOrEqual">
      <formula>0.2</formula>
    </cfRule>
    <cfRule type="cellIs" dxfId="861" priority="138" stopIfTrue="1" operator="lessThanOrEqual">
      <formula>0.3</formula>
    </cfRule>
    <cfRule type="cellIs" dxfId="860" priority="139" stopIfTrue="1" operator="lessThanOrEqual">
      <formula>0.5</formula>
    </cfRule>
    <cfRule type="cellIs" dxfId="859" priority="140" stopIfTrue="1" operator="lessThanOrEqual">
      <formula>0.75</formula>
    </cfRule>
    <cfRule type="cellIs" dxfId="858" priority="141" stopIfTrue="1" operator="lessThanOrEqual">
      <formula>0.99</formula>
    </cfRule>
  </conditionalFormatting>
  <conditionalFormatting sqref="N59">
    <cfRule type="cellIs" dxfId="857" priority="124" stopIfTrue="1" operator="equal">
      <formula>1</formula>
    </cfRule>
    <cfRule type="cellIs" dxfId="856" priority="125" stopIfTrue="1" operator="lessThanOrEqual">
      <formula>0.2</formula>
    </cfRule>
    <cfRule type="cellIs" dxfId="855" priority="126" stopIfTrue="1" operator="lessThanOrEqual">
      <formula>0.3</formula>
    </cfRule>
    <cfRule type="cellIs" dxfId="854" priority="127" stopIfTrue="1" operator="lessThanOrEqual">
      <formula>0.5</formula>
    </cfRule>
    <cfRule type="cellIs" dxfId="853" priority="128" stopIfTrue="1" operator="lessThanOrEqual">
      <formula>0.75</formula>
    </cfRule>
    <cfRule type="cellIs" dxfId="852" priority="129" stopIfTrue="1" operator="lessThanOrEqual">
      <formula>0.99</formula>
    </cfRule>
  </conditionalFormatting>
  <conditionalFormatting sqref="N130">
    <cfRule type="cellIs" dxfId="851" priority="118" stopIfTrue="1" operator="equal">
      <formula>1</formula>
    </cfRule>
    <cfRule type="cellIs" dxfId="850" priority="119" stopIfTrue="1" operator="lessThanOrEqual">
      <formula>0.2</formula>
    </cfRule>
    <cfRule type="cellIs" dxfId="849" priority="120" stopIfTrue="1" operator="lessThanOrEqual">
      <formula>0.3</formula>
    </cfRule>
    <cfRule type="cellIs" dxfId="848" priority="121" stopIfTrue="1" operator="lessThanOrEqual">
      <formula>0.5</formula>
    </cfRule>
    <cfRule type="cellIs" dxfId="847" priority="122" stopIfTrue="1" operator="lessThanOrEqual">
      <formula>0.75</formula>
    </cfRule>
    <cfRule type="cellIs" dxfId="846" priority="123" stopIfTrue="1" operator="lessThanOrEqual">
      <formula>0.9</formula>
    </cfRule>
  </conditionalFormatting>
  <conditionalFormatting sqref="O130">
    <cfRule type="cellIs" dxfId="845" priority="112" stopIfTrue="1" operator="equal">
      <formula>1</formula>
    </cfRule>
    <cfRule type="cellIs" dxfId="844" priority="113" stopIfTrue="1" operator="lessThanOrEqual">
      <formula>0.2</formula>
    </cfRule>
    <cfRule type="cellIs" dxfId="843" priority="114" stopIfTrue="1" operator="lessThanOrEqual">
      <formula>0.3</formula>
    </cfRule>
    <cfRule type="cellIs" dxfId="842" priority="115" stopIfTrue="1" operator="lessThanOrEqual">
      <formula>0.5</formula>
    </cfRule>
    <cfRule type="cellIs" dxfId="841" priority="116" stopIfTrue="1" operator="lessThanOrEqual">
      <formula>0.75</formula>
    </cfRule>
    <cfRule type="cellIs" dxfId="840" priority="117" stopIfTrue="1" operator="lessThanOrEqual">
      <formula>0.9</formula>
    </cfRule>
  </conditionalFormatting>
  <conditionalFormatting sqref="N16:N17">
    <cfRule type="cellIs" dxfId="839" priority="106" stopIfTrue="1" operator="equal">
      <formula>1</formula>
    </cfRule>
    <cfRule type="cellIs" dxfId="838" priority="107" stopIfTrue="1" operator="lessThanOrEqual">
      <formula>0.2</formula>
    </cfRule>
    <cfRule type="cellIs" dxfId="837" priority="108" stopIfTrue="1" operator="lessThanOrEqual">
      <formula>0.3</formula>
    </cfRule>
    <cfRule type="cellIs" dxfId="836" priority="109" stopIfTrue="1" operator="lessThanOrEqual">
      <formula>0.5</formula>
    </cfRule>
    <cfRule type="cellIs" dxfId="835" priority="110" stopIfTrue="1" operator="lessThanOrEqual">
      <formula>0.75</formula>
    </cfRule>
    <cfRule type="cellIs" dxfId="834" priority="111" stopIfTrue="1" operator="lessThanOrEqual">
      <formula>0.99</formula>
    </cfRule>
  </conditionalFormatting>
  <conditionalFormatting sqref="N15">
    <cfRule type="cellIs" dxfId="833" priority="101" stopIfTrue="1" operator="equal">
      <formula>1</formula>
    </cfRule>
    <cfRule type="cellIs" dxfId="832" priority="102" stopIfTrue="1" operator="lessThanOrEqual">
      <formula>0.2</formula>
    </cfRule>
    <cfRule type="cellIs" dxfId="831" priority="103" stopIfTrue="1" operator="lessThanOrEqual">
      <formula>0.5</formula>
    </cfRule>
    <cfRule type="cellIs" dxfId="830" priority="104" stopIfTrue="1" operator="lessThanOrEqual">
      <formula>0.75</formula>
    </cfRule>
    <cfRule type="cellIs" dxfId="829" priority="105" stopIfTrue="1" operator="lessThanOrEqual">
      <formula>0.99</formula>
    </cfRule>
  </conditionalFormatting>
  <conditionalFormatting sqref="N49">
    <cfRule type="cellIs" dxfId="828" priority="95" stopIfTrue="1" operator="equal">
      <formula>1</formula>
    </cfRule>
    <cfRule type="cellIs" dxfId="827" priority="96" stopIfTrue="1" operator="lessThanOrEqual">
      <formula>0.2</formula>
    </cfRule>
    <cfRule type="cellIs" dxfId="826" priority="97" stopIfTrue="1" operator="lessThanOrEqual">
      <formula>0.3</formula>
    </cfRule>
    <cfRule type="cellIs" dxfId="825" priority="98" stopIfTrue="1" operator="lessThanOrEqual">
      <formula>0.5</formula>
    </cfRule>
    <cfRule type="cellIs" dxfId="824" priority="99" stopIfTrue="1" operator="lessThanOrEqual">
      <formula>0.75</formula>
    </cfRule>
    <cfRule type="cellIs" dxfId="823" priority="100" stopIfTrue="1" operator="lessThanOrEqual">
      <formula>0.9</formula>
    </cfRule>
  </conditionalFormatting>
  <conditionalFormatting sqref="N80">
    <cfRule type="cellIs" dxfId="822" priority="89" stopIfTrue="1" operator="equal">
      <formula>1</formula>
    </cfRule>
    <cfRule type="cellIs" dxfId="821" priority="90" stopIfTrue="1" operator="lessThanOrEqual">
      <formula>0.2</formula>
    </cfRule>
    <cfRule type="cellIs" dxfId="820" priority="91" stopIfTrue="1" operator="lessThanOrEqual">
      <formula>0.3</formula>
    </cfRule>
    <cfRule type="cellIs" dxfId="819" priority="92" stopIfTrue="1" operator="lessThanOrEqual">
      <formula>0.5</formula>
    </cfRule>
    <cfRule type="cellIs" dxfId="818" priority="93" stopIfTrue="1" operator="lessThanOrEqual">
      <formula>0.75</formula>
    </cfRule>
    <cfRule type="cellIs" dxfId="817" priority="94" stopIfTrue="1" operator="lessThanOrEqual">
      <formula>0.9</formula>
    </cfRule>
  </conditionalFormatting>
  <conditionalFormatting sqref="N82:N84">
    <cfRule type="cellIs" dxfId="816" priority="83" stopIfTrue="1" operator="equal">
      <formula>1</formula>
    </cfRule>
    <cfRule type="cellIs" dxfId="815" priority="84" stopIfTrue="1" operator="lessThanOrEqual">
      <formula>0.2</formula>
    </cfRule>
    <cfRule type="cellIs" dxfId="814" priority="85" stopIfTrue="1" operator="lessThanOrEqual">
      <formula>0.3</formula>
    </cfRule>
    <cfRule type="cellIs" dxfId="813" priority="86" stopIfTrue="1" operator="lessThanOrEqual">
      <formula>0.5</formula>
    </cfRule>
    <cfRule type="cellIs" dxfId="812" priority="87" stopIfTrue="1" operator="lessThanOrEqual">
      <formula>0.75</formula>
    </cfRule>
    <cfRule type="cellIs" dxfId="811" priority="88" stopIfTrue="1" operator="lessThanOrEqual">
      <formula>0.9</formula>
    </cfRule>
  </conditionalFormatting>
  <conditionalFormatting sqref="N103">
    <cfRule type="cellIs" dxfId="810" priority="71" stopIfTrue="1" operator="equal">
      <formula>1</formula>
    </cfRule>
    <cfRule type="cellIs" dxfId="809" priority="72" stopIfTrue="1" operator="lessThanOrEqual">
      <formula>0.2</formula>
    </cfRule>
    <cfRule type="cellIs" dxfId="808" priority="73" stopIfTrue="1" operator="lessThanOrEqual">
      <formula>0.3</formula>
    </cfRule>
    <cfRule type="cellIs" dxfId="807" priority="74" stopIfTrue="1" operator="lessThanOrEqual">
      <formula>0.5</formula>
    </cfRule>
    <cfRule type="cellIs" dxfId="806" priority="75" stopIfTrue="1" operator="lessThanOrEqual">
      <formula>0.75</formula>
    </cfRule>
    <cfRule type="cellIs" dxfId="805" priority="76" stopIfTrue="1" operator="lessThanOrEqual">
      <formula>0.9</formula>
    </cfRule>
  </conditionalFormatting>
  <conditionalFormatting sqref="N120:N123">
    <cfRule type="cellIs" dxfId="804" priority="65" stopIfTrue="1" operator="equal">
      <formula>1</formula>
    </cfRule>
    <cfRule type="cellIs" dxfId="803" priority="66" stopIfTrue="1" operator="lessThanOrEqual">
      <formula>0.2</formula>
    </cfRule>
    <cfRule type="cellIs" dxfId="802" priority="67" stopIfTrue="1" operator="lessThanOrEqual">
      <formula>0.3</formula>
    </cfRule>
    <cfRule type="cellIs" dxfId="801" priority="68" stopIfTrue="1" operator="lessThanOrEqual">
      <formula>0.5</formula>
    </cfRule>
    <cfRule type="cellIs" dxfId="800" priority="69" stopIfTrue="1" operator="lessThanOrEqual">
      <formula>0.75</formula>
    </cfRule>
    <cfRule type="cellIs" dxfId="799" priority="70" stopIfTrue="1" operator="lessThanOrEqual">
      <formula>0.9</formula>
    </cfRule>
  </conditionalFormatting>
  <conditionalFormatting sqref="N125">
    <cfRule type="cellIs" dxfId="798" priority="59" stopIfTrue="1" operator="equal">
      <formula>1</formula>
    </cfRule>
    <cfRule type="cellIs" dxfId="797" priority="60" stopIfTrue="1" operator="lessThanOrEqual">
      <formula>0.2</formula>
    </cfRule>
    <cfRule type="cellIs" dxfId="796" priority="61" stopIfTrue="1" operator="lessThanOrEqual">
      <formula>0.3</formula>
    </cfRule>
    <cfRule type="cellIs" dxfId="795" priority="62" stopIfTrue="1" operator="lessThanOrEqual">
      <formula>0.5</formula>
    </cfRule>
    <cfRule type="cellIs" dxfId="794" priority="63" stopIfTrue="1" operator="lessThanOrEqual">
      <formula>0.75</formula>
    </cfRule>
    <cfRule type="cellIs" dxfId="793" priority="64" stopIfTrue="1" operator="lessThanOrEqual">
      <formula>0.9</formula>
    </cfRule>
  </conditionalFormatting>
  <conditionalFormatting sqref="N140:N142">
    <cfRule type="cellIs" dxfId="792" priority="53" stopIfTrue="1" operator="equal">
      <formula>1</formula>
    </cfRule>
    <cfRule type="cellIs" dxfId="791" priority="54" stopIfTrue="1" operator="lessThanOrEqual">
      <formula>0.2</formula>
    </cfRule>
    <cfRule type="cellIs" dxfId="790" priority="55" stopIfTrue="1" operator="lessThanOrEqual">
      <formula>0.3</formula>
    </cfRule>
    <cfRule type="cellIs" dxfId="789" priority="56" stopIfTrue="1" operator="lessThanOrEqual">
      <formula>0.5</formula>
    </cfRule>
    <cfRule type="cellIs" dxfId="788" priority="57" stopIfTrue="1" operator="lessThanOrEqual">
      <formula>0.75</formula>
    </cfRule>
    <cfRule type="cellIs" dxfId="787" priority="58" stopIfTrue="1" operator="lessThanOrEqual">
      <formula>0.9</formula>
    </cfRule>
  </conditionalFormatting>
  <conditionalFormatting sqref="N138">
    <cfRule type="cellIs" dxfId="786" priority="41" stopIfTrue="1" operator="equal">
      <formula>1</formula>
    </cfRule>
    <cfRule type="cellIs" dxfId="785" priority="42" stopIfTrue="1" operator="lessThanOrEqual">
      <formula>0.2</formula>
    </cfRule>
    <cfRule type="cellIs" dxfId="784" priority="43" stopIfTrue="1" operator="lessThanOrEqual">
      <formula>0.3</formula>
    </cfRule>
    <cfRule type="cellIs" dxfId="783" priority="44" stopIfTrue="1" operator="lessThanOrEqual">
      <formula>0.5</formula>
    </cfRule>
    <cfRule type="cellIs" dxfId="782" priority="45" stopIfTrue="1" operator="lessThanOrEqual">
      <formula>0.75</formula>
    </cfRule>
    <cfRule type="cellIs" dxfId="781" priority="46" stopIfTrue="1" operator="lessThanOrEqual">
      <formula>0.9</formula>
    </cfRule>
  </conditionalFormatting>
  <conditionalFormatting sqref="N168">
    <cfRule type="cellIs" dxfId="780" priority="29" stopIfTrue="1" operator="equal">
      <formula>1</formula>
    </cfRule>
    <cfRule type="cellIs" dxfId="779" priority="30" stopIfTrue="1" operator="lessThanOrEqual">
      <formula>0.2</formula>
    </cfRule>
    <cfRule type="cellIs" dxfId="778" priority="31" stopIfTrue="1" operator="lessThanOrEqual">
      <formula>0.3</formula>
    </cfRule>
    <cfRule type="cellIs" dxfId="777" priority="32" stopIfTrue="1" operator="lessThanOrEqual">
      <formula>0.5</formula>
    </cfRule>
    <cfRule type="cellIs" dxfId="776" priority="33" stopIfTrue="1" operator="lessThanOrEqual">
      <formula>0.75</formula>
    </cfRule>
    <cfRule type="cellIs" dxfId="775" priority="34" stopIfTrue="1" operator="lessThanOrEqual">
      <formula>0.99</formula>
    </cfRule>
  </conditionalFormatting>
  <conditionalFormatting sqref="N169">
    <cfRule type="cellIs" dxfId="774" priority="17" stopIfTrue="1" operator="equal">
      <formula>1</formula>
    </cfRule>
    <cfRule type="cellIs" dxfId="773" priority="18" stopIfTrue="1" operator="lessThanOrEqual">
      <formula>0.2</formula>
    </cfRule>
    <cfRule type="cellIs" dxfId="772" priority="19" stopIfTrue="1" operator="lessThanOrEqual">
      <formula>0.3</formula>
    </cfRule>
    <cfRule type="cellIs" dxfId="771" priority="20" stopIfTrue="1" operator="lessThanOrEqual">
      <formula>0.5</formula>
    </cfRule>
    <cfRule type="cellIs" dxfId="770" priority="21" stopIfTrue="1" operator="lessThanOrEqual">
      <formula>0.75</formula>
    </cfRule>
    <cfRule type="cellIs" dxfId="769" priority="22" stopIfTrue="1" operator="lessThanOrEqual">
      <formula>0.9</formula>
    </cfRule>
  </conditionalFormatting>
  <conditionalFormatting sqref="N170">
    <cfRule type="cellIs" dxfId="768" priority="11" stopIfTrue="1" operator="equal">
      <formula>1</formula>
    </cfRule>
    <cfRule type="cellIs" dxfId="767" priority="12" stopIfTrue="1" operator="lessThanOrEqual">
      <formula>0.2</formula>
    </cfRule>
    <cfRule type="cellIs" dxfId="766" priority="13" stopIfTrue="1" operator="lessThanOrEqual">
      <formula>0.3</formula>
    </cfRule>
    <cfRule type="cellIs" dxfId="765" priority="14" stopIfTrue="1" operator="lessThanOrEqual">
      <formula>0.5</formula>
    </cfRule>
    <cfRule type="cellIs" dxfId="764" priority="15" stopIfTrue="1" operator="lessThanOrEqual">
      <formula>0.75</formula>
    </cfRule>
    <cfRule type="cellIs" dxfId="763" priority="16" stopIfTrue="1" operator="lessThanOrEqual">
      <formula>0.9</formula>
    </cfRule>
  </conditionalFormatting>
  <conditionalFormatting sqref="B54">
    <cfRule type="containsText" dxfId="762" priority="10" stopIfTrue="1" operator="containsText" text="approbation">
      <formula>NOT(ISERROR(SEARCH("approbation",B54)))</formula>
    </cfRule>
  </conditionalFormatting>
  <conditionalFormatting sqref="N171">
    <cfRule type="cellIs" dxfId="761" priority="4" stopIfTrue="1" operator="equal">
      <formula>1</formula>
    </cfRule>
    <cfRule type="cellIs" dxfId="760" priority="5" stopIfTrue="1" operator="lessThanOrEqual">
      <formula>0.2</formula>
    </cfRule>
    <cfRule type="cellIs" dxfId="759" priority="6" stopIfTrue="1" operator="lessThanOrEqual">
      <formula>0.3</formula>
    </cfRule>
    <cfRule type="cellIs" dxfId="758" priority="7" stopIfTrue="1" operator="lessThanOrEqual">
      <formula>0.5</formula>
    </cfRule>
    <cfRule type="cellIs" dxfId="757" priority="8" stopIfTrue="1" operator="lessThanOrEqual">
      <formula>0.75</formula>
    </cfRule>
    <cfRule type="cellIs" dxfId="756" priority="9" stopIfTrue="1" operator="lessThanOrEqual">
      <formula>0.9</formula>
    </cfRule>
  </conditionalFormatting>
  <conditionalFormatting sqref="N81">
    <cfRule type="beginsWith" dxfId="755" priority="3" stopIfTrue="1" operator="beginsWith" text="X">
      <formula>LEFT(N81,LEN("X"))="X"</formula>
    </cfRule>
  </conditionalFormatting>
  <conditionalFormatting sqref="N139">
    <cfRule type="beginsWith" dxfId="754" priority="2" stopIfTrue="1" operator="beginsWith" text="X">
      <formula>LEFT(N139,LEN("X"))="X"</formula>
    </cfRule>
  </conditionalFormatting>
  <conditionalFormatting sqref="N167">
    <cfRule type="beginsWith" dxfId="753" priority="1" stopIfTrue="1" operator="beginsWith" text="X">
      <formula>LEFT(N167,LEN("X"))="X"</formula>
    </cfRule>
  </conditionalFormatting>
  <hyperlinks>
    <hyperlink ref="P19" r:id="rId1" xr:uid="{568FE986-5EE7-4A79-8546-823AFDE0A625}"/>
    <hyperlink ref="P82" r:id="rId2" xr:uid="{62515271-6939-43A0-B3AD-53468BCFBCEC}"/>
    <hyperlink ref="P136" r:id="rId3" display=" Note de service envoyée le " xr:uid="{237BBFC5-4793-46A0-A413-3C2AEA133DA5}"/>
    <hyperlink ref="P11" r:id="rId4" xr:uid="{74F1D8FE-9301-4462-AB65-2EBDA5BDC003}"/>
    <hyperlink ref="P23" r:id="rId5" display="Tableau de bord PowerBi" xr:uid="{A7D3E32E-486D-42B8-8A22-BA84E8B7C2A6}"/>
    <hyperlink ref="P27" r:id="rId6" xr:uid="{56D54FDF-1CC2-4B5E-9A08-F3E0AAB5EF9D}"/>
    <hyperlink ref="P26" r:id="rId7" display="../../../../../../:f:/r/teams/CEMTL-DSI-Tlsant-covid-19-TM/Shared Documents/General/Gouvernance/%C3%89valuation  annuelle - structure de gouvernance - processus de gouverne des demandes/Questionnaires aux services et aux membres des comit%C3%A9s pour %C3%A9valuer l%27accompagnement et la gouvernance?csf=1&amp;web=1&amp;e=4X2xff" xr:uid="{3C799D9F-2929-496C-A116-EF3760EE06EE}"/>
    <hyperlink ref="P34" r:id="rId8" xr:uid="{8F48A93E-D308-4037-A8A0-2EA2FEBEB227}"/>
    <hyperlink ref="P42" r:id="rId9" xr:uid="{91B3198C-2A29-4F6B-B3AA-3AC9080C6DA2}"/>
    <hyperlink ref="P58" r:id="rId10" display="../../../../../../:f:/r/teams/CEMTL-DSI-Tlsant-covid-19-TM/Shared Documents/General/Gouvernance/Communaut%C3%A9 de pratique?csf=1&amp;web=1&amp;e=5eL7uW" xr:uid="{130CB9BD-5973-4F9C-8FD0-45729D6DB17E}"/>
    <hyperlink ref="P61" r:id="rId11" display="../../../../../../:w:/r/teams/CEMTL-DSI-Tlsant-covid-19-TM/Shared Documents/General/Gouvernance/Bilan_annuel/2022-2023/T%C3%A9l%C3%A9sant%C3%A9_Bilan_annuel_2022-2023_V1.docx?d=w902f4b80bfe94c52968818ca77cd4d58&amp;csf=1&amp;web=1&amp;e=YmzXHP" xr:uid="{E7899265-B700-4793-9AEC-5975257439E7}"/>
    <hyperlink ref="P108" r:id="rId12" display="../../../../../../:f:/r/teams/CEMTL-DSI-Tlsant-covid-19-TM/Shared Documents/General/Projets/!Tourn%C3%A9e des services d%C3%A9j%C3%A0 implant%C3%A9s 2020-2022?csf=1&amp;web=1&amp;e=b38fvd" xr:uid="{D1A70A23-0A40-44BB-A128-59491FAE967C}"/>
    <hyperlink ref="P161" r:id="rId13" xr:uid="{D74655AE-50B1-4F5D-A16C-9720390BE659}"/>
    <hyperlink ref="P56" r:id="rId14" xr:uid="{6A659321-81A7-47CF-B391-8CA5F93F887A}"/>
    <hyperlink ref="P118" r:id="rId15" xr:uid="{CDE97FAD-1FA5-4E30-94FF-F12E22411F5E}"/>
    <hyperlink ref="P22" r:id="rId16" xr:uid="{C72E05A1-94D0-4188-AF1B-7C989C931C5A}"/>
    <hyperlink ref="P158" r:id="rId17" xr:uid="{5EF8CC9D-AD81-489A-8AB2-E502BAC6D675}"/>
    <hyperlink ref="P113" r:id="rId18" display=" Le gabarit a été complété par les Affaires juridiques " xr:uid="{C4BD0020-FC09-4204-A06F-9D75692CB0B4}"/>
    <hyperlink ref="P107" r:id="rId19" display=" Répertoire " xr:uid="{1A83A71F-F2EB-44F1-B32F-F18466E8B724}"/>
    <hyperlink ref="P164" r:id="rId20" xr:uid="{F7862F39-0028-471A-9582-65E7F6BA424C}"/>
    <hyperlink ref="P71" r:id="rId21" xr:uid="{879CBBA0-5A53-4FB9-9A99-FB85609D6D57}"/>
    <hyperlink ref="P33" r:id="rId22" xr:uid="{B9F506A7-B950-4CBB-80B9-23DABCD3F79C}"/>
    <hyperlink ref="P36" r:id="rId23" display="Un gabarit a été préparé." xr:uid="{D0F1FEA9-0BEC-4A0D-BFE3-C411FA5C8661}"/>
    <hyperlink ref="P37" r:id="rId24" xr:uid="{FA2D82FC-D528-403D-BDE8-1BCB808C4E6D}"/>
    <hyperlink ref="P35" r:id="rId25" xr:uid="{48B9431E-9AE8-4847-B4D8-403F7C4DFF46}"/>
    <hyperlink ref="P144" r:id="rId26" xr:uid="{E409A77B-550C-40F0-AC80-9C5A43ECFE45}"/>
    <hyperlink ref="B6" r:id="rId27" display=" Plan de communication       " xr:uid="{4025653F-FC46-4D48-94DF-C8D78737C26F}"/>
  </hyperlinks>
  <printOptions horizontalCentered="1"/>
  <pageMargins left="0.23622047244094491" right="0.23622047244094491" top="0.35433070866141736" bottom="0.55118110236220474" header="0.19685039370078741" footer="0.19685039370078741"/>
  <pageSetup paperSize="5" scale="75" fitToHeight="0" orientation="landscape" r:id="rId28"/>
  <headerFooter scaleWithDoc="0" alignWithMargins="0">
    <oddFooter>&amp;L&amp;"Calibri,Normal"&amp;9Direction des soins infirmiers
&amp;F&amp;R&amp;"Calibri,Normal"&amp;9&amp;P de &amp;N</oddFooter>
  </headerFooter>
  <rowBreaks count="1" manualBreakCount="1">
    <brk id="50" max="16383" man="1"/>
  </rowBreaks>
  <drawing r:id="rId29"/>
  <legacyDrawing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4EF0-AD92-4042-911E-E3FE01C464A1}">
  <dimension ref="A1:E13"/>
  <sheetViews>
    <sheetView showGridLines="0" workbookViewId="0">
      <selection activeCell="C14" sqref="C14"/>
    </sheetView>
  </sheetViews>
  <sheetFormatPr baseColWidth="10" defaultColWidth="9.140625" defaultRowHeight="12.75" x14ac:dyDescent="0.2"/>
  <cols>
    <col min="1" max="1" width="57.42578125" bestFit="1" customWidth="1"/>
    <col min="2" max="2" width="66.140625" bestFit="1" customWidth="1"/>
    <col min="3" max="3" width="30" bestFit="1" customWidth="1"/>
    <col min="4" max="4" width="10.5703125" bestFit="1" customWidth="1"/>
  </cols>
  <sheetData>
    <row r="1" spans="1:5" ht="24.75" customHeight="1" x14ac:dyDescent="0.2">
      <c r="A1" s="598" t="s">
        <v>596</v>
      </c>
      <c r="B1" s="598" t="s">
        <v>597</v>
      </c>
      <c r="C1" s="596" t="s">
        <v>598</v>
      </c>
      <c r="D1" s="596" t="s">
        <v>599</v>
      </c>
      <c r="E1" s="596" t="s">
        <v>600</v>
      </c>
    </row>
    <row r="2" spans="1:5" x14ac:dyDescent="0.2">
      <c r="A2" s="599" t="s">
        <v>24</v>
      </c>
      <c r="B2" s="599" t="s">
        <v>374</v>
      </c>
      <c r="C2" s="600" t="s">
        <v>601</v>
      </c>
      <c r="D2" s="597" t="s">
        <v>602</v>
      </c>
    </row>
    <row r="3" spans="1:5" x14ac:dyDescent="0.2">
      <c r="A3" s="599" t="s">
        <v>462</v>
      </c>
      <c r="B3" s="599"/>
      <c r="C3" s="600" t="s">
        <v>603</v>
      </c>
      <c r="D3" s="597" t="s">
        <v>604</v>
      </c>
    </row>
    <row r="4" spans="1:5" x14ac:dyDescent="0.2">
      <c r="A4" s="599" t="s">
        <v>495</v>
      </c>
      <c r="B4" s="599" t="s">
        <v>445</v>
      </c>
      <c r="C4" s="600" t="s">
        <v>605</v>
      </c>
      <c r="D4" s="597" t="s">
        <v>606</v>
      </c>
    </row>
    <row r="5" spans="1:5" x14ac:dyDescent="0.2">
      <c r="A5" s="599" t="s">
        <v>521</v>
      </c>
      <c r="B5" s="599"/>
      <c r="C5" s="600" t="s">
        <v>607</v>
      </c>
      <c r="D5" s="597" t="s">
        <v>608</v>
      </c>
    </row>
    <row r="6" spans="1:5" x14ac:dyDescent="0.2">
      <c r="A6" s="599" t="s">
        <v>609</v>
      </c>
      <c r="B6" s="599"/>
      <c r="C6" s="600" t="s">
        <v>610</v>
      </c>
    </row>
    <row r="7" spans="1:5" x14ac:dyDescent="0.2">
      <c r="A7" s="599" t="s">
        <v>564</v>
      </c>
      <c r="B7" s="599"/>
      <c r="C7" s="600" t="s">
        <v>611</v>
      </c>
    </row>
    <row r="8" spans="1:5" x14ac:dyDescent="0.2">
      <c r="A8" s="599" t="s">
        <v>570</v>
      </c>
      <c r="B8" s="599" t="s">
        <v>500</v>
      </c>
      <c r="C8" s="600" t="s">
        <v>612</v>
      </c>
    </row>
    <row r="9" spans="1:5" x14ac:dyDescent="0.2">
      <c r="A9" s="599" t="s">
        <v>576</v>
      </c>
      <c r="B9" s="599"/>
      <c r="C9" s="600" t="s">
        <v>613</v>
      </c>
    </row>
    <row r="10" spans="1:5" x14ac:dyDescent="0.2">
      <c r="B10" s="599"/>
      <c r="C10" s="600" t="s">
        <v>614</v>
      </c>
    </row>
    <row r="11" spans="1:5" x14ac:dyDescent="0.2">
      <c r="B11" s="599"/>
      <c r="C11" s="600"/>
    </row>
    <row r="12" spans="1:5" x14ac:dyDescent="0.2">
      <c r="B12" s="599" t="s">
        <v>615</v>
      </c>
    </row>
    <row r="13" spans="1:5" x14ac:dyDescent="0.2">
      <c r="B13" s="599" t="s">
        <v>538</v>
      </c>
    </row>
  </sheetData>
  <sortState ref="C2:C10">
    <sortCondition ref="C2:C1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3362-395D-4DAD-8745-4F94ECB632C5}">
  <sheetPr>
    <tabColor theme="3"/>
    <pageSetUpPr fitToPage="1"/>
  </sheetPr>
  <dimension ref="A1:CJ145"/>
  <sheetViews>
    <sheetView showGridLines="0" zoomScale="85" zoomScaleNormal="85" zoomScaleSheetLayoutView="85" workbookViewId="0">
      <pane ySplit="7" topLeftCell="A9" activePane="bottomLeft" state="frozen"/>
      <selection activeCell="B1" sqref="B1"/>
      <selection pane="bottomLeft"/>
    </sheetView>
  </sheetViews>
  <sheetFormatPr baseColWidth="10" defaultColWidth="11.42578125" defaultRowHeight="12.75" outlineLevelRow="1" outlineLevelCol="1" x14ac:dyDescent="0.2"/>
  <cols>
    <col min="1" max="1" width="8.140625" style="438" customWidth="1"/>
    <col min="2" max="2" width="77.28515625" style="745" customWidth="1"/>
    <col min="3" max="3" width="12.140625" style="6" customWidth="1"/>
    <col min="4" max="4" width="11.42578125" style="15" customWidth="1"/>
    <col min="5" max="5" width="16.5703125" style="31" hidden="1" customWidth="1"/>
    <col min="6" max="6" width="20.5703125" style="31" bestFit="1" customWidth="1"/>
    <col min="7" max="7" width="18" style="31" bestFit="1" customWidth="1"/>
    <col min="8" max="14" width="4.7109375" style="15" hidden="1" customWidth="1" outlineLevel="1"/>
    <col min="15" max="15" width="5.42578125" style="15" hidden="1" customWidth="1" outlineLevel="1"/>
    <col min="16" max="18" width="4.7109375" style="15" hidden="1" customWidth="1" outlineLevel="1"/>
    <col min="19" max="19" width="5.140625" style="15" hidden="1" customWidth="1" outlineLevel="1"/>
    <col min="20" max="77" width="4.7109375" style="15" hidden="1" customWidth="1" outlineLevel="1"/>
    <col min="78" max="78" width="10.85546875" style="5" customWidth="1" collapsed="1"/>
    <col min="79" max="83" width="10.85546875" style="5" customWidth="1"/>
    <col min="84" max="84" width="8.28515625" style="6" customWidth="1"/>
    <col min="85" max="85" width="8.28515625" style="6" hidden="1" customWidth="1"/>
    <col min="86" max="86" width="63.85546875" style="544" customWidth="1"/>
    <col min="87" max="87" width="2.5703125" style="5" customWidth="1"/>
    <col min="88" max="88" width="42" style="5" customWidth="1"/>
    <col min="89" max="16384" width="11.42578125" style="5"/>
  </cols>
  <sheetData>
    <row r="1" spans="1:88" ht="112.15" customHeight="1" thickBot="1" x14ac:dyDescent="0.3">
      <c r="A1" s="900" t="s">
        <v>616</v>
      </c>
      <c r="F1" s="31" t="s">
        <v>0</v>
      </c>
    </row>
    <row r="2" spans="1:88" s="8" customFormat="1" ht="59.25" hidden="1" customHeight="1" outlineLevel="1" thickBot="1" x14ac:dyDescent="0.35">
      <c r="A2" s="1272" t="s">
        <v>392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3" t="s">
        <v>2</v>
      </c>
      <c r="CA2" s="1274"/>
      <c r="CB2" s="1274"/>
      <c r="CC2" s="1274"/>
      <c r="CD2" s="1274"/>
      <c r="CE2" s="1274"/>
      <c r="CF2" s="1275"/>
      <c r="CG2" s="857"/>
      <c r="CH2" s="902" t="s">
        <v>3</v>
      </c>
    </row>
    <row r="3" spans="1:88" s="9" customFormat="1" ht="33.950000000000003" hidden="1" customHeight="1" outlineLevel="1" thickBot="1" x14ac:dyDescent="0.3">
      <c r="A3" s="1269" t="s">
        <v>4</v>
      </c>
      <c r="B3" s="1269"/>
      <c r="C3" s="1269" t="s">
        <v>393</v>
      </c>
      <c r="D3" s="1269"/>
      <c r="E3" s="1269"/>
      <c r="F3" s="1269"/>
      <c r="G3" s="1276"/>
      <c r="H3" s="1277"/>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9"/>
      <c r="BZ3" s="1280" t="s">
        <v>6</v>
      </c>
      <c r="CA3" s="1282" t="s">
        <v>7</v>
      </c>
      <c r="CB3" s="1282" t="s">
        <v>8</v>
      </c>
      <c r="CC3" s="1282" t="s">
        <v>9</v>
      </c>
      <c r="CD3" s="1282" t="s">
        <v>10</v>
      </c>
      <c r="CE3" s="1303" t="s">
        <v>11</v>
      </c>
      <c r="CF3" s="1305" t="s">
        <v>12</v>
      </c>
      <c r="CG3" s="1305" t="s">
        <v>12</v>
      </c>
      <c r="CH3" s="1267"/>
    </row>
    <row r="4" spans="1:88" s="9" customFormat="1" ht="32.25" hidden="1" customHeight="1" outlineLevel="1" thickBot="1" x14ac:dyDescent="0.3">
      <c r="A4" s="1269" t="s">
        <v>394</v>
      </c>
      <c r="B4" s="1269"/>
      <c r="C4" s="1270" t="s">
        <v>14</v>
      </c>
      <c r="D4" s="1270"/>
      <c r="E4" s="1270"/>
      <c r="F4" s="1270"/>
      <c r="G4" s="1271"/>
      <c r="H4" s="1277"/>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9"/>
      <c r="BZ4" s="1281"/>
      <c r="CA4" s="1283"/>
      <c r="CB4" s="1283"/>
      <c r="CC4" s="1283"/>
      <c r="CD4" s="1283"/>
      <c r="CE4" s="1304"/>
      <c r="CF4" s="1306"/>
      <c r="CG4" s="1306"/>
      <c r="CH4" s="1268"/>
    </row>
    <row r="5" spans="1:88" s="8" customFormat="1" ht="21" customHeight="1" collapsed="1" thickBot="1" x14ac:dyDescent="0.35">
      <c r="A5" s="667"/>
      <c r="C5" s="1288" t="s">
        <v>17</v>
      </c>
      <c r="D5" s="1291" t="s">
        <v>18</v>
      </c>
      <c r="E5" s="1294" t="s">
        <v>395</v>
      </c>
      <c r="F5" s="1297" t="s">
        <v>19</v>
      </c>
      <c r="G5" s="1300" t="s">
        <v>20</v>
      </c>
      <c r="H5" s="1316">
        <v>44197</v>
      </c>
      <c r="I5" s="1316"/>
      <c r="J5" s="1316"/>
      <c r="K5" s="1316"/>
      <c r="L5" s="1314">
        <v>44228</v>
      </c>
      <c r="M5" s="1314"/>
      <c r="N5" s="1314"/>
      <c r="O5" s="1314"/>
      <c r="P5" s="1314">
        <v>44256</v>
      </c>
      <c r="Q5" s="1314"/>
      <c r="R5" s="1314"/>
      <c r="S5" s="1314"/>
      <c r="T5" s="1314">
        <v>44287</v>
      </c>
      <c r="U5" s="1314"/>
      <c r="V5" s="1314"/>
      <c r="W5" s="1314"/>
      <c r="X5" s="1314">
        <v>44317</v>
      </c>
      <c r="Y5" s="1314"/>
      <c r="Z5" s="1314"/>
      <c r="AA5" s="1314"/>
      <c r="AB5" s="1314">
        <v>44348</v>
      </c>
      <c r="AC5" s="1314"/>
      <c r="AD5" s="1314"/>
      <c r="AE5" s="1314"/>
      <c r="AF5" s="1314">
        <v>44378</v>
      </c>
      <c r="AG5" s="1314"/>
      <c r="AH5" s="1314"/>
      <c r="AI5" s="1314"/>
      <c r="AJ5" s="1314">
        <v>44409</v>
      </c>
      <c r="AK5" s="1314"/>
      <c r="AL5" s="1314"/>
      <c r="AM5" s="1314"/>
      <c r="AN5" s="1314">
        <v>44440</v>
      </c>
      <c r="AO5" s="1314"/>
      <c r="AP5" s="1314"/>
      <c r="AQ5" s="1314"/>
      <c r="AR5" s="1314">
        <v>44470</v>
      </c>
      <c r="AS5" s="1314"/>
      <c r="AT5" s="1314"/>
      <c r="AU5" s="1314"/>
      <c r="AV5" s="1314">
        <v>44501</v>
      </c>
      <c r="AW5" s="1314"/>
      <c r="AX5" s="1314"/>
      <c r="AY5" s="1315"/>
      <c r="AZ5" s="1307" t="s">
        <v>396</v>
      </c>
      <c r="BA5" s="1308"/>
      <c r="BB5" s="1308"/>
      <c r="BC5" s="1309"/>
      <c r="BD5" s="1307" t="s">
        <v>397</v>
      </c>
      <c r="BE5" s="1308"/>
      <c r="BF5" s="1308"/>
      <c r="BG5" s="1309"/>
      <c r="BH5" s="1307" t="s">
        <v>398</v>
      </c>
      <c r="BI5" s="1308"/>
      <c r="BJ5" s="1308"/>
      <c r="BK5" s="1309"/>
      <c r="BL5" s="1310" t="s">
        <v>399</v>
      </c>
      <c r="BM5" s="1311"/>
      <c r="BN5" s="1311"/>
      <c r="BO5" s="1311"/>
      <c r="BP5" s="1312"/>
      <c r="BQ5" s="1310" t="s">
        <v>400</v>
      </c>
      <c r="BR5" s="1311"/>
      <c r="BS5" s="1311"/>
      <c r="BT5" s="1312"/>
      <c r="BU5" s="1310" t="s">
        <v>401</v>
      </c>
      <c r="BV5" s="1311"/>
      <c r="BW5" s="1311"/>
      <c r="BX5" s="1311"/>
      <c r="BY5" s="1313"/>
      <c r="BZ5" s="632">
        <v>0.2</v>
      </c>
      <c r="CA5" s="633">
        <v>0.3</v>
      </c>
      <c r="CB5" s="634">
        <v>0.5</v>
      </c>
      <c r="CC5" s="635">
        <v>0.75</v>
      </c>
      <c r="CD5" s="636">
        <v>0.9</v>
      </c>
      <c r="CE5" s="637">
        <v>1</v>
      </c>
      <c r="CF5" s="605" t="s">
        <v>21</v>
      </c>
      <c r="CG5" s="605" t="s">
        <v>21</v>
      </c>
      <c r="CH5" s="606"/>
      <c r="CI5" s="9"/>
      <c r="CJ5" s="1285" t="s">
        <v>617</v>
      </c>
    </row>
    <row r="6" spans="1:88" s="8" customFormat="1" ht="21.75" thickBot="1" x14ac:dyDescent="0.35">
      <c r="A6" s="667"/>
      <c r="C6" s="1289"/>
      <c r="D6" s="1292"/>
      <c r="E6" s="1295"/>
      <c r="F6" s="1298"/>
      <c r="G6" s="130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66">
        <v>6</v>
      </c>
      <c r="BA6" s="666">
        <f>AZ6+7</f>
        <v>13</v>
      </c>
      <c r="BB6" s="666">
        <f t="shared" ref="BB6:BY6" si="0">BA6+7</f>
        <v>20</v>
      </c>
      <c r="BC6" s="666">
        <f t="shared" si="0"/>
        <v>27</v>
      </c>
      <c r="BD6" s="666">
        <v>3</v>
      </c>
      <c r="BE6" s="666">
        <f t="shared" si="0"/>
        <v>10</v>
      </c>
      <c r="BF6" s="666">
        <f t="shared" si="0"/>
        <v>17</v>
      </c>
      <c r="BG6" s="666">
        <f t="shared" si="0"/>
        <v>24</v>
      </c>
      <c r="BH6" s="666">
        <f t="shared" si="0"/>
        <v>31</v>
      </c>
      <c r="BI6" s="666">
        <v>7</v>
      </c>
      <c r="BJ6" s="666">
        <f t="shared" si="0"/>
        <v>14</v>
      </c>
      <c r="BK6" s="666">
        <f t="shared" si="0"/>
        <v>21</v>
      </c>
      <c r="BL6" s="666">
        <f t="shared" si="0"/>
        <v>28</v>
      </c>
      <c r="BM6" s="666">
        <v>7</v>
      </c>
      <c r="BN6" s="666">
        <f t="shared" si="0"/>
        <v>14</v>
      </c>
      <c r="BO6" s="666">
        <f t="shared" si="0"/>
        <v>21</v>
      </c>
      <c r="BP6" s="666">
        <f t="shared" si="0"/>
        <v>28</v>
      </c>
      <c r="BQ6" s="666">
        <v>4</v>
      </c>
      <c r="BR6" s="666">
        <f t="shared" si="0"/>
        <v>11</v>
      </c>
      <c r="BS6" s="666">
        <f t="shared" si="0"/>
        <v>18</v>
      </c>
      <c r="BT6" s="666">
        <f t="shared" si="0"/>
        <v>25</v>
      </c>
      <c r="BU6" s="666">
        <v>2</v>
      </c>
      <c r="BV6" s="666">
        <f t="shared" si="0"/>
        <v>9</v>
      </c>
      <c r="BW6" s="666">
        <f t="shared" si="0"/>
        <v>16</v>
      </c>
      <c r="BX6" s="666">
        <f t="shared" si="0"/>
        <v>23</v>
      </c>
      <c r="BY6" s="668">
        <f t="shared" si="0"/>
        <v>30</v>
      </c>
      <c r="BZ6" s="659"/>
      <c r="CA6" s="660"/>
      <c r="CB6" s="661"/>
      <c r="CC6" s="662"/>
      <c r="CD6" s="663"/>
      <c r="CE6" s="664"/>
      <c r="CF6" s="533">
        <f>SUBTOTAL(1,CF11:CF61:CF81:CF95:CF116:CF124:CF129:CF133)</f>
        <v>0.74337349397590358</v>
      </c>
      <c r="CG6" s="605"/>
      <c r="CH6" s="606"/>
      <c r="CI6" s="9"/>
      <c r="CJ6" s="1286"/>
    </row>
    <row r="7" spans="1:88" s="8" customFormat="1" ht="14.25" customHeight="1" thickBot="1" x14ac:dyDescent="0.35">
      <c r="A7" s="667"/>
      <c r="C7" s="1290"/>
      <c r="D7" s="1293"/>
      <c r="E7" s="1296"/>
      <c r="F7" s="1299"/>
      <c r="G7" s="1302"/>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7"/>
      <c r="BA7" s="656"/>
      <c r="BB7" s="656"/>
      <c r="BC7" s="656"/>
      <c r="BD7" s="657"/>
      <c r="BE7" s="656"/>
      <c r="BF7" s="656"/>
      <c r="BG7" s="656"/>
      <c r="BH7" s="657"/>
      <c r="BI7" s="656"/>
      <c r="BJ7" s="656"/>
      <c r="BK7" s="656"/>
      <c r="BL7" s="657"/>
      <c r="BM7" s="656"/>
      <c r="BN7" s="656"/>
      <c r="BO7" s="656"/>
      <c r="BP7" s="658"/>
      <c r="BQ7" s="657"/>
      <c r="BR7" s="657"/>
      <c r="BS7" s="657"/>
      <c r="BT7" s="657"/>
      <c r="BU7" s="658"/>
      <c r="BV7" s="658"/>
      <c r="BW7" s="658"/>
      <c r="BX7" s="658"/>
      <c r="BY7" s="669"/>
      <c r="BZ7" s="659"/>
      <c r="CA7" s="660"/>
      <c r="CB7" s="661"/>
      <c r="CC7" s="662"/>
      <c r="CD7" s="663"/>
      <c r="CE7" s="664"/>
      <c r="CF7" s="605"/>
      <c r="CG7" s="605"/>
      <c r="CH7" s="688"/>
      <c r="CI7" s="9"/>
      <c r="CJ7" s="1287"/>
    </row>
    <row r="8" spans="1:88" s="13" customFormat="1" ht="16.5" x14ac:dyDescent="0.25">
      <c r="A8" s="609"/>
      <c r="B8" s="680" t="s">
        <v>402</v>
      </c>
      <c r="C8" s="610"/>
      <c r="D8" s="610"/>
      <c r="E8" s="610"/>
      <c r="F8" s="610" t="s">
        <v>0</v>
      </c>
      <c r="G8" s="681"/>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v>15</v>
      </c>
      <c r="BB8" s="520"/>
      <c r="BC8" s="520"/>
      <c r="BD8" s="520"/>
      <c r="BE8" s="520">
        <v>11</v>
      </c>
      <c r="BF8" s="520"/>
      <c r="BG8" s="520">
        <v>28</v>
      </c>
      <c r="BH8" s="520"/>
      <c r="BI8" s="520">
        <v>8</v>
      </c>
      <c r="BJ8" s="520"/>
      <c r="BK8" s="520">
        <v>22</v>
      </c>
      <c r="BL8" s="520"/>
      <c r="BM8" s="520">
        <v>9</v>
      </c>
      <c r="BN8" s="520"/>
      <c r="BO8" s="520">
        <v>22</v>
      </c>
      <c r="BP8" s="520"/>
      <c r="BQ8" s="520">
        <v>5</v>
      </c>
      <c r="BR8" s="520"/>
      <c r="BS8" s="520">
        <v>20</v>
      </c>
      <c r="BT8" s="520"/>
      <c r="BU8" s="520">
        <v>3</v>
      </c>
      <c r="BV8" s="520"/>
      <c r="BW8" s="520">
        <v>17</v>
      </c>
      <c r="BX8" s="520"/>
      <c r="BY8" s="682"/>
      <c r="BZ8" s="701"/>
      <c r="CA8" s="702"/>
      <c r="CB8" s="702"/>
      <c r="CC8" s="702"/>
      <c r="CD8" s="702"/>
      <c r="CE8" s="703"/>
      <c r="CF8" s="683"/>
      <c r="CG8" s="683"/>
      <c r="CH8" s="689"/>
      <c r="CI8" s="9"/>
    </row>
    <row r="9" spans="1:88" s="13" customFormat="1" ht="16.5" x14ac:dyDescent="0.25">
      <c r="A9" s="609"/>
      <c r="B9" s="680" t="s">
        <v>403</v>
      </c>
      <c r="C9" s="610"/>
      <c r="D9" s="610"/>
      <c r="E9" s="610"/>
      <c r="F9" s="610" t="s">
        <v>0</v>
      </c>
      <c r="G9" s="681"/>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v>6</v>
      </c>
      <c r="BE9" s="520"/>
      <c r="BF9" s="520"/>
      <c r="BG9" s="520"/>
      <c r="BH9" s="520">
        <v>3</v>
      </c>
      <c r="BI9" s="520"/>
      <c r="BJ9" s="520"/>
      <c r="BK9" s="520"/>
      <c r="BL9" s="520">
        <v>3</v>
      </c>
      <c r="BM9" s="520"/>
      <c r="BN9" s="520"/>
      <c r="BO9" s="520"/>
      <c r="BP9" s="520"/>
      <c r="BQ9" s="520">
        <v>8</v>
      </c>
      <c r="BR9" s="520"/>
      <c r="BS9" s="520"/>
      <c r="BT9" s="520"/>
      <c r="BU9" s="520">
        <v>4</v>
      </c>
      <c r="BV9" s="520"/>
      <c r="BW9" s="520"/>
      <c r="BX9" s="520"/>
      <c r="BY9" s="682"/>
      <c r="BZ9" s="701"/>
      <c r="CA9" s="702"/>
      <c r="CB9" s="702"/>
      <c r="CC9" s="702"/>
      <c r="CD9" s="702"/>
      <c r="CE9" s="703"/>
      <c r="CF9" s="683"/>
      <c r="CG9" s="683"/>
      <c r="CH9" s="689"/>
      <c r="CI9" s="9"/>
    </row>
    <row r="10" spans="1:88" s="13" customFormat="1" ht="17.25" thickBot="1" x14ac:dyDescent="0.3">
      <c r="A10" s="609"/>
      <c r="B10" s="680" t="s">
        <v>404</v>
      </c>
      <c r="C10" s="610"/>
      <c r="D10" s="610"/>
      <c r="E10" s="610"/>
      <c r="F10" s="610" t="s">
        <v>0</v>
      </c>
      <c r="G10" s="681"/>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740"/>
      <c r="BA10" s="424">
        <v>16</v>
      </c>
      <c r="BB10" s="424"/>
      <c r="BC10" s="424"/>
      <c r="BD10" s="424"/>
      <c r="BE10" s="424"/>
      <c r="BF10" s="424"/>
      <c r="BG10" s="424">
        <v>26</v>
      </c>
      <c r="BH10" s="424"/>
      <c r="BI10" s="424"/>
      <c r="BJ10" s="424"/>
      <c r="BK10" s="424">
        <v>24</v>
      </c>
      <c r="BL10" s="424"/>
      <c r="BM10" s="424"/>
      <c r="BN10" s="424"/>
      <c r="BO10" s="424">
        <v>24</v>
      </c>
      <c r="BP10" s="424"/>
      <c r="BQ10" s="424"/>
      <c r="BR10" s="424"/>
      <c r="BS10" s="424"/>
      <c r="BT10" s="424">
        <v>28</v>
      </c>
      <c r="BU10" s="424"/>
      <c r="BV10" s="424"/>
      <c r="BW10" s="424"/>
      <c r="BX10" s="424">
        <v>26</v>
      </c>
      <c r="BY10" s="674"/>
      <c r="BZ10" s="701"/>
      <c r="CA10" s="702"/>
      <c r="CB10" s="702"/>
      <c r="CC10" s="702"/>
      <c r="CD10" s="702"/>
      <c r="CE10" s="703"/>
      <c r="CF10" s="683"/>
      <c r="CG10" s="683"/>
      <c r="CH10" s="689"/>
      <c r="CI10" s="9"/>
    </row>
    <row r="11" spans="1:88" s="25" customFormat="1" ht="27" customHeight="1" thickBot="1" x14ac:dyDescent="0.25">
      <c r="A11" s="607" t="s">
        <v>405</v>
      </c>
      <c r="B11" s="603"/>
      <c r="C11" s="603"/>
      <c r="D11" s="603"/>
      <c r="E11" s="603"/>
      <c r="F11" s="603" t="s">
        <v>0</v>
      </c>
      <c r="G11" s="603"/>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604"/>
      <c r="AY11" s="604"/>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70"/>
      <c r="BZ11" s="704"/>
      <c r="CA11" s="704"/>
      <c r="CB11" s="704"/>
      <c r="CC11" s="704"/>
      <c r="CD11" s="704"/>
      <c r="CE11" s="704"/>
      <c r="CF11" s="533">
        <f>SUBTOTAL(1,CF12:CF60)</f>
        <v>0.7138888888888888</v>
      </c>
      <c r="CG11" s="533">
        <f>SUBTOTAL(1,CG12:CG60)</f>
        <v>1</v>
      </c>
      <c r="CH11" s="690"/>
    </row>
    <row r="12" spans="1:88" s="25" customFormat="1" ht="18" customHeight="1" thickBot="1" x14ac:dyDescent="0.25">
      <c r="A12" s="608" t="s">
        <v>374</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705"/>
      <c r="CB12" s="705"/>
      <c r="CC12" s="705"/>
      <c r="CD12" s="705"/>
      <c r="CE12" s="706"/>
      <c r="CF12" s="859">
        <f>SUBTOTAL(1,CF13:CF37)</f>
        <v>0.79500000000000004</v>
      </c>
      <c r="CG12" s="534">
        <f>SUBTOTAL(1,CG13:CG37)</f>
        <v>1</v>
      </c>
      <c r="CH12" s="691"/>
    </row>
    <row r="13" spans="1:88" s="13" customFormat="1" ht="16.5" x14ac:dyDescent="0.25">
      <c r="A13" s="748" t="s">
        <v>26</v>
      </c>
      <c r="B13" s="671" t="s">
        <v>406</v>
      </c>
      <c r="C13" s="610"/>
      <c r="D13" s="610"/>
      <c r="E13" s="518"/>
      <c r="F13" s="518" t="s">
        <v>0</v>
      </c>
      <c r="G13" s="643">
        <v>44252</v>
      </c>
      <c r="H13" s="519"/>
      <c r="I13" s="519"/>
      <c r="J13" s="519"/>
      <c r="K13" s="519"/>
      <c r="L13" s="519"/>
      <c r="M13" s="519"/>
      <c r="N13" s="519"/>
      <c r="O13" s="520"/>
      <c r="P13" s="520"/>
      <c r="Q13" s="520"/>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682"/>
      <c r="BZ13" s="701"/>
      <c r="CA13" s="702"/>
      <c r="CB13" s="702"/>
      <c r="CC13" s="901"/>
      <c r="CD13" s="702"/>
      <c r="CE13" s="703" t="s">
        <v>32</v>
      </c>
      <c r="CF13" s="734">
        <f>SUBTOTAL(1,CF14:CF17)</f>
        <v>1</v>
      </c>
      <c r="CG13" s="734">
        <f>SUBTOTAL(1,CG14:CG17)</f>
        <v>1</v>
      </c>
      <c r="CH13" s="689"/>
      <c r="CI13" s="9"/>
    </row>
    <row r="14" spans="1:88" s="25" customFormat="1" ht="49.5" x14ac:dyDescent="0.25">
      <c r="A14" s="904"/>
      <c r="B14" s="495" t="s">
        <v>407</v>
      </c>
      <c r="C14" s="612" t="s">
        <v>408</v>
      </c>
      <c r="D14" s="613" t="s">
        <v>409</v>
      </c>
      <c r="E14" s="583"/>
      <c r="F14" s="583" t="s">
        <v>0</v>
      </c>
      <c r="G14" s="583">
        <v>44252</v>
      </c>
      <c r="H14" s="412" t="s">
        <v>32</v>
      </c>
      <c r="I14" s="412" t="s">
        <v>32</v>
      </c>
      <c r="J14" s="412" t="s">
        <v>32</v>
      </c>
      <c r="K14" s="412" t="s">
        <v>32</v>
      </c>
      <c r="L14" s="412" t="s">
        <v>32</v>
      </c>
      <c r="M14" s="412" t="s">
        <v>32</v>
      </c>
      <c r="N14" s="412" t="s">
        <v>32</v>
      </c>
      <c r="O14" s="414"/>
      <c r="P14" s="414"/>
      <c r="Q14" s="414"/>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4"/>
      <c r="AY14" s="414"/>
      <c r="AZ14" s="414"/>
      <c r="BA14" s="414"/>
      <c r="BB14" s="414"/>
      <c r="BC14" s="414"/>
      <c r="BD14" s="414"/>
      <c r="BE14" s="414"/>
      <c r="BF14" s="414"/>
      <c r="BG14" s="414"/>
      <c r="BH14" s="414"/>
      <c r="BI14" s="414"/>
      <c r="BJ14" s="414"/>
      <c r="BK14" s="414"/>
      <c r="BL14" s="652"/>
      <c r="BM14" s="414"/>
      <c r="BN14" s="414"/>
      <c r="BO14" s="414"/>
      <c r="BP14" s="414"/>
      <c r="BQ14" s="414"/>
      <c r="BR14" s="414"/>
      <c r="BS14" s="414"/>
      <c r="BT14" s="414"/>
      <c r="BU14" s="414"/>
      <c r="BV14" s="414"/>
      <c r="BW14" s="414"/>
      <c r="BX14" s="414"/>
      <c r="BY14" s="675"/>
      <c r="BZ14" s="707"/>
      <c r="CA14" s="708"/>
      <c r="CB14" s="708"/>
      <c r="CC14" s="708"/>
      <c r="CD14" s="710"/>
      <c r="CE14" s="709" t="s">
        <v>32</v>
      </c>
      <c r="CF14" s="536">
        <f>IF(CE14&lt;&gt;"",1,IF(CD14&lt;&gt;"",0.9,IF(CC14&lt;&gt;"",0.75,IF(CB14&lt;&gt;"",0.5,IF(CA14&lt;&gt;"",0.3,IF(BZ14&lt;&gt;"",0.2,0))))))</f>
        <v>1</v>
      </c>
      <c r="CG14" s="536">
        <f>IF(CF14&lt;&gt;"",1,IF(CE14&lt;&gt;"",0.9,IF(CD14&lt;&gt;"",0.75,IF(CC14&lt;&gt;"",0.5,IF(CB14&lt;&gt;"",0.3,IF(CA14&lt;&gt;"",0.2,0))))))</f>
        <v>1</v>
      </c>
      <c r="CH14" s="692"/>
      <c r="CI14" s="26"/>
    </row>
    <row r="15" spans="1:88" s="25" customFormat="1" ht="33" x14ac:dyDescent="0.25">
      <c r="A15" s="904"/>
      <c r="B15" s="495" t="s">
        <v>410</v>
      </c>
      <c r="C15" s="612" t="s">
        <v>408</v>
      </c>
      <c r="D15" s="613"/>
      <c r="E15" s="583"/>
      <c r="F15" s="583" t="s">
        <v>0</v>
      </c>
      <c r="G15" s="583">
        <v>44252</v>
      </c>
      <c r="H15" s="412" t="s">
        <v>32</v>
      </c>
      <c r="I15" s="412" t="s">
        <v>32</v>
      </c>
      <c r="J15" s="412" t="s">
        <v>32</v>
      </c>
      <c r="K15" s="412" t="s">
        <v>32</v>
      </c>
      <c r="L15" s="412" t="s">
        <v>32</v>
      </c>
      <c r="M15" s="412" t="s">
        <v>32</v>
      </c>
      <c r="N15" s="412" t="s">
        <v>32</v>
      </c>
      <c r="O15" s="414"/>
      <c r="P15" s="414"/>
      <c r="Q15" s="414"/>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4"/>
      <c r="AY15" s="414"/>
      <c r="AZ15" s="414"/>
      <c r="BA15" s="414"/>
      <c r="BB15" s="414"/>
      <c r="BC15" s="414"/>
      <c r="BD15" s="414"/>
      <c r="BE15" s="414"/>
      <c r="BF15" s="414"/>
      <c r="BG15" s="414"/>
      <c r="BH15" s="414"/>
      <c r="BI15" s="414"/>
      <c r="BJ15" s="414"/>
      <c r="BK15" s="414"/>
      <c r="BL15" s="652"/>
      <c r="BM15" s="414"/>
      <c r="BN15" s="414"/>
      <c r="BO15" s="414"/>
      <c r="BP15" s="414"/>
      <c r="BQ15" s="414"/>
      <c r="BR15" s="414"/>
      <c r="BS15" s="414"/>
      <c r="BT15" s="414"/>
      <c r="BU15" s="414"/>
      <c r="BV15" s="414"/>
      <c r="BW15" s="414"/>
      <c r="BX15" s="414"/>
      <c r="BY15" s="675"/>
      <c r="BZ15" s="707"/>
      <c r="CA15" s="708"/>
      <c r="CB15" s="708"/>
      <c r="CC15" s="712"/>
      <c r="CD15" s="708"/>
      <c r="CE15" s="709" t="s">
        <v>32</v>
      </c>
      <c r="CF15" s="536">
        <f t="shared" ref="CF15:CG16" si="1">IF(CE15&lt;&gt;"",1,IF(CD15&lt;&gt;"",0.9,IF(CC15&lt;&gt;"",0.75,IF(CB15&lt;&gt;"",0.5,IF(CA15&lt;&gt;"",0.3,IF(BZ15&lt;&gt;"",0.2,0))))))</f>
        <v>1</v>
      </c>
      <c r="CG15" s="536">
        <f t="shared" si="1"/>
        <v>1</v>
      </c>
      <c r="CH15" s="692"/>
      <c r="CI15" s="26"/>
    </row>
    <row r="16" spans="1:88" s="25" customFormat="1" ht="50.25" thickBot="1" x14ac:dyDescent="0.3">
      <c r="A16" s="905"/>
      <c r="B16" s="759" t="s">
        <v>411</v>
      </c>
      <c r="C16" s="777" t="s">
        <v>408</v>
      </c>
      <c r="D16" s="760" t="s">
        <v>409</v>
      </c>
      <c r="E16" s="762"/>
      <c r="F16" s="762" t="s">
        <v>0</v>
      </c>
      <c r="G16" s="762">
        <v>44252</v>
      </c>
      <c r="H16" s="763" t="s">
        <v>32</v>
      </c>
      <c r="I16" s="763" t="s">
        <v>32</v>
      </c>
      <c r="J16" s="763" t="s">
        <v>32</v>
      </c>
      <c r="K16" s="763" t="s">
        <v>32</v>
      </c>
      <c r="L16" s="763" t="s">
        <v>32</v>
      </c>
      <c r="M16" s="763" t="s">
        <v>32</v>
      </c>
      <c r="N16" s="763" t="s">
        <v>32</v>
      </c>
      <c r="O16" s="764"/>
      <c r="P16" s="764"/>
      <c r="Q16" s="764"/>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5"/>
      <c r="AU16" s="765"/>
      <c r="AV16" s="765"/>
      <c r="AW16" s="765"/>
      <c r="AX16" s="764"/>
      <c r="AY16" s="764"/>
      <c r="AZ16" s="764"/>
      <c r="BA16" s="764"/>
      <c r="BB16" s="764"/>
      <c r="BC16" s="764"/>
      <c r="BD16" s="764"/>
      <c r="BE16" s="764"/>
      <c r="BF16" s="764"/>
      <c r="BG16" s="764"/>
      <c r="BH16" s="764"/>
      <c r="BI16" s="764"/>
      <c r="BJ16" s="764"/>
      <c r="BK16" s="764"/>
      <c r="BL16" s="781"/>
      <c r="BM16" s="764"/>
      <c r="BN16" s="764"/>
      <c r="BO16" s="764"/>
      <c r="BP16" s="764"/>
      <c r="BQ16" s="764"/>
      <c r="BR16" s="764"/>
      <c r="BS16" s="764"/>
      <c r="BT16" s="764"/>
      <c r="BU16" s="764"/>
      <c r="BV16" s="764"/>
      <c r="BW16" s="764"/>
      <c r="BX16" s="764"/>
      <c r="BY16" s="766"/>
      <c r="BZ16" s="782"/>
      <c r="CA16" s="768"/>
      <c r="CB16" s="768"/>
      <c r="CC16" s="768"/>
      <c r="CD16" s="768"/>
      <c r="CE16" s="769" t="s">
        <v>32</v>
      </c>
      <c r="CF16" s="543">
        <f t="shared" si="1"/>
        <v>1</v>
      </c>
      <c r="CG16" s="543">
        <f t="shared" si="1"/>
        <v>1</v>
      </c>
      <c r="CH16" s="783"/>
      <c r="CI16" s="26"/>
    </row>
    <row r="17" spans="1:86" s="25" customFormat="1" ht="31.5" x14ac:dyDescent="0.2">
      <c r="A17" s="609" t="s">
        <v>41</v>
      </c>
      <c r="B17" s="773" t="s">
        <v>412</v>
      </c>
      <c r="C17" s="784"/>
      <c r="D17" s="619"/>
      <c r="E17" s="779"/>
      <c r="F17" s="779" t="s">
        <v>0</v>
      </c>
      <c r="G17" s="779">
        <v>44252</v>
      </c>
      <c r="H17" s="423"/>
      <c r="I17" s="423"/>
      <c r="J17" s="424"/>
      <c r="K17" s="424"/>
      <c r="L17" s="424"/>
      <c r="M17" s="424"/>
      <c r="N17" s="425"/>
      <c r="O17" s="424"/>
      <c r="P17" s="424"/>
      <c r="Q17" s="424"/>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674"/>
      <c r="BZ17" s="711"/>
      <c r="CA17" s="712"/>
      <c r="CB17" s="712"/>
      <c r="CC17" s="712"/>
      <c r="CD17" s="712"/>
      <c r="CE17" s="713"/>
      <c r="CF17" s="858">
        <f>SUBTOTAL(1,CF18:CF21)</f>
        <v>0.97499999999999998</v>
      </c>
      <c r="CG17" s="776">
        <f>SUBTOTAL(1,CG18:CG21)</f>
        <v>1</v>
      </c>
      <c r="CH17" s="694"/>
    </row>
    <row r="18" spans="1:86" s="25" customFormat="1" ht="49.5" x14ac:dyDescent="0.2">
      <c r="A18" s="748"/>
      <c r="B18" s="495" t="s">
        <v>413</v>
      </c>
      <c r="C18" s="612" t="s">
        <v>408</v>
      </c>
      <c r="D18" s="613" t="s">
        <v>409</v>
      </c>
      <c r="E18" s="583"/>
      <c r="F18" s="583" t="s">
        <v>0</v>
      </c>
      <c r="G18" s="583">
        <v>44252</v>
      </c>
      <c r="H18" s="412" t="s">
        <v>32</v>
      </c>
      <c r="I18" s="415" t="s">
        <v>32</v>
      </c>
      <c r="J18" s="412" t="s">
        <v>32</v>
      </c>
      <c r="K18" s="412" t="s">
        <v>32</v>
      </c>
      <c r="L18" s="412" t="s">
        <v>32</v>
      </c>
      <c r="M18" s="412" t="s">
        <v>32</v>
      </c>
      <c r="N18" s="412" t="s">
        <v>32</v>
      </c>
      <c r="O18" s="414"/>
      <c r="P18" s="414"/>
      <c r="Q18" s="414"/>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675"/>
      <c r="BZ18" s="710"/>
      <c r="CA18" s="708"/>
      <c r="CB18" s="708"/>
      <c r="CC18" s="708"/>
      <c r="CD18" s="708"/>
      <c r="CE18" s="709" t="s">
        <v>32</v>
      </c>
      <c r="CF18" s="536">
        <f t="shared" ref="CF18:CG21" si="2">IF(CE18&lt;&gt;"",1,IF(CD18&lt;&gt;"",0.9,IF(CC18&lt;&gt;"",0.75,IF(CB18&lt;&gt;"",0.5,IF(CA18&lt;&gt;"",0.3,IF(BZ18&lt;&gt;"",0.2,0))))))</f>
        <v>1</v>
      </c>
      <c r="CG18" s="536">
        <f t="shared" si="2"/>
        <v>1</v>
      </c>
      <c r="CH18" s="579"/>
    </row>
    <row r="19" spans="1:86" s="25" customFormat="1" ht="49.5" x14ac:dyDescent="0.2">
      <c r="A19" s="609"/>
      <c r="B19" s="495" t="s">
        <v>414</v>
      </c>
      <c r="C19" s="612" t="s">
        <v>415</v>
      </c>
      <c r="D19" s="613" t="s">
        <v>409</v>
      </c>
      <c r="E19" s="583"/>
      <c r="F19" s="583">
        <v>44865</v>
      </c>
      <c r="G19" s="583"/>
      <c r="H19" s="412"/>
      <c r="I19" s="415"/>
      <c r="J19" s="412"/>
      <c r="K19" s="412"/>
      <c r="L19" s="412"/>
      <c r="M19" s="412"/>
      <c r="N19" s="412"/>
      <c r="O19" s="414"/>
      <c r="P19" s="414"/>
      <c r="Q19" s="414"/>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4"/>
      <c r="AY19" s="414"/>
      <c r="AZ19" s="414"/>
      <c r="BA19" s="414"/>
      <c r="BB19" s="414"/>
      <c r="BC19" s="414"/>
      <c r="BD19" s="414"/>
      <c r="BE19" s="414" t="s">
        <v>53</v>
      </c>
      <c r="BF19" s="414" t="s">
        <v>53</v>
      </c>
      <c r="BG19" s="414" t="s">
        <v>53</v>
      </c>
      <c r="BH19" s="414" t="s">
        <v>53</v>
      </c>
      <c r="BI19" s="414" t="s">
        <v>53</v>
      </c>
      <c r="BJ19" s="414" t="s">
        <v>53</v>
      </c>
      <c r="BK19" s="414" t="s">
        <v>53</v>
      </c>
      <c r="BL19" s="414" t="s">
        <v>53</v>
      </c>
      <c r="BM19" s="414" t="s">
        <v>53</v>
      </c>
      <c r="BN19" s="414" t="s">
        <v>53</v>
      </c>
      <c r="BO19" s="414" t="s">
        <v>53</v>
      </c>
      <c r="BP19" s="414" t="s">
        <v>53</v>
      </c>
      <c r="BQ19" s="414" t="s">
        <v>53</v>
      </c>
      <c r="BR19" s="414" t="s">
        <v>53</v>
      </c>
      <c r="BS19" s="414" t="s">
        <v>53</v>
      </c>
      <c r="BT19" s="414" t="s">
        <v>53</v>
      </c>
      <c r="BU19" s="414" t="s">
        <v>53</v>
      </c>
      <c r="BV19" s="414" t="s">
        <v>53</v>
      </c>
      <c r="BW19" s="414" t="s">
        <v>53</v>
      </c>
      <c r="BX19" s="414" t="s">
        <v>53</v>
      </c>
      <c r="BY19" s="889"/>
      <c r="BZ19" s="710"/>
      <c r="CA19" s="708"/>
      <c r="CB19" s="708"/>
      <c r="CC19" s="708"/>
      <c r="CD19" s="708" t="s">
        <v>32</v>
      </c>
      <c r="CE19" s="709"/>
      <c r="CF19" s="536">
        <f t="shared" si="2"/>
        <v>0.9</v>
      </c>
      <c r="CG19" s="536">
        <f t="shared" si="2"/>
        <v>1</v>
      </c>
      <c r="CH19" s="692" t="s">
        <v>29</v>
      </c>
    </row>
    <row r="20" spans="1:86" s="25" customFormat="1" ht="33" x14ac:dyDescent="0.2">
      <c r="A20" s="748"/>
      <c r="B20" s="495" t="s">
        <v>416</v>
      </c>
      <c r="C20" s="612" t="s">
        <v>408</v>
      </c>
      <c r="D20" s="613"/>
      <c r="E20" s="583"/>
      <c r="F20" s="583" t="s">
        <v>0</v>
      </c>
      <c r="G20" s="583">
        <v>44252</v>
      </c>
      <c r="H20" s="412" t="s">
        <v>32</v>
      </c>
      <c r="I20" s="412" t="s">
        <v>32</v>
      </c>
      <c r="J20" s="412" t="s">
        <v>32</v>
      </c>
      <c r="K20" s="412" t="s">
        <v>32</v>
      </c>
      <c r="L20" s="412" t="s">
        <v>32</v>
      </c>
      <c r="M20" s="412" t="s">
        <v>32</v>
      </c>
      <c r="N20" s="412" t="s">
        <v>32</v>
      </c>
      <c r="O20" s="414"/>
      <c r="P20" s="414"/>
      <c r="Q20" s="414"/>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675"/>
      <c r="BZ20" s="710"/>
      <c r="CA20" s="708"/>
      <c r="CB20" s="708"/>
      <c r="CC20" s="708"/>
      <c r="CD20" s="708"/>
      <c r="CE20" s="709" t="s">
        <v>32</v>
      </c>
      <c r="CF20" s="536">
        <f t="shared" si="2"/>
        <v>1</v>
      </c>
      <c r="CG20" s="536">
        <f t="shared" si="2"/>
        <v>1</v>
      </c>
      <c r="CH20" s="579"/>
    </row>
    <row r="21" spans="1:86" s="25" customFormat="1" ht="50.25" thickBot="1" x14ac:dyDescent="0.25">
      <c r="A21" s="903"/>
      <c r="B21" s="759" t="s">
        <v>417</v>
      </c>
      <c r="C21" s="777" t="s">
        <v>408</v>
      </c>
      <c r="D21" s="760" t="s">
        <v>409</v>
      </c>
      <c r="E21" s="762"/>
      <c r="F21" s="762">
        <v>44543</v>
      </c>
      <c r="G21" s="762">
        <v>44543</v>
      </c>
      <c r="H21" s="763" t="s">
        <v>32</v>
      </c>
      <c r="I21" s="763" t="s">
        <v>32</v>
      </c>
      <c r="J21" s="763" t="s">
        <v>32</v>
      </c>
      <c r="K21" s="763" t="s">
        <v>32</v>
      </c>
      <c r="L21" s="763" t="s">
        <v>32</v>
      </c>
      <c r="M21" s="763" t="s">
        <v>32</v>
      </c>
      <c r="N21" s="763" t="s">
        <v>32</v>
      </c>
      <c r="O21" s="764"/>
      <c r="P21" s="764"/>
      <c r="Q21" s="764"/>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6"/>
      <c r="BZ21" s="767"/>
      <c r="CA21" s="768"/>
      <c r="CB21" s="768"/>
      <c r="CC21" s="768"/>
      <c r="CD21" s="768"/>
      <c r="CE21" s="769" t="s">
        <v>32</v>
      </c>
      <c r="CF21" s="543">
        <f t="shared" si="2"/>
        <v>1</v>
      </c>
      <c r="CG21" s="543">
        <f t="shared" si="2"/>
        <v>1</v>
      </c>
      <c r="CH21" s="770" t="s">
        <v>418</v>
      </c>
    </row>
    <row r="22" spans="1:86" s="25" customFormat="1" ht="31.5" x14ac:dyDescent="0.2">
      <c r="A22" s="748" t="s">
        <v>49</v>
      </c>
      <c r="B22" s="773" t="s">
        <v>419</v>
      </c>
      <c r="C22" s="624"/>
      <c r="D22" s="625"/>
      <c r="E22" s="774"/>
      <c r="F22" s="779">
        <v>44638</v>
      </c>
      <c r="G22" s="779"/>
      <c r="H22" s="519"/>
      <c r="I22" s="519"/>
      <c r="J22" s="519"/>
      <c r="K22" s="519"/>
      <c r="L22" s="519"/>
      <c r="M22" s="519"/>
      <c r="N22" s="519"/>
      <c r="O22" s="424"/>
      <c r="P22" s="424"/>
      <c r="Q22" s="424"/>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c r="BY22" s="674"/>
      <c r="BZ22" s="711"/>
      <c r="CA22" s="712"/>
      <c r="CB22" s="712"/>
      <c r="CC22" s="712"/>
      <c r="CD22" s="712"/>
      <c r="CE22" s="713" t="s">
        <v>32</v>
      </c>
      <c r="CF22" s="858">
        <f>SUBTOTAL(1,CF23:CF25)</f>
        <v>1</v>
      </c>
      <c r="CG22" s="776">
        <f>SUBTOTAL(1,CG23:CG25)</f>
        <v>1</v>
      </c>
      <c r="CH22" s="694"/>
    </row>
    <row r="23" spans="1:86" s="25" customFormat="1" ht="49.5" x14ac:dyDescent="0.2">
      <c r="A23" s="748"/>
      <c r="B23" s="498" t="s">
        <v>420</v>
      </c>
      <c r="C23" s="613" t="s">
        <v>409</v>
      </c>
      <c r="D23" s="613"/>
      <c r="E23" s="584">
        <v>44500</v>
      </c>
      <c r="F23" s="583">
        <v>44543</v>
      </c>
      <c r="G23" s="583">
        <v>44543</v>
      </c>
      <c r="H23" s="412" t="s">
        <v>32</v>
      </c>
      <c r="I23" s="412" t="s">
        <v>32</v>
      </c>
      <c r="J23" s="412" t="s">
        <v>32</v>
      </c>
      <c r="K23" s="412" t="s">
        <v>32</v>
      </c>
      <c r="L23" s="412" t="s">
        <v>32</v>
      </c>
      <c r="M23" s="412" t="s">
        <v>32</v>
      </c>
      <c r="N23" s="412" t="s">
        <v>32</v>
      </c>
      <c r="O23" s="414"/>
      <c r="P23" s="414"/>
      <c r="Q23" s="414"/>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675"/>
      <c r="BZ23" s="710"/>
      <c r="CA23" s="708"/>
      <c r="CB23" s="708"/>
      <c r="CC23" s="708"/>
      <c r="CD23" s="708"/>
      <c r="CE23" s="709" t="s">
        <v>32</v>
      </c>
      <c r="CF23" s="536">
        <f t="shared" ref="CF23:CG25" si="3">IF(CE23&lt;&gt;"",1,IF(CD23&lt;&gt;"",0.9,IF(CC23&lt;&gt;"",0.75,IF(CB23&lt;&gt;"",0.5,IF(CA23&lt;&gt;"",0.3,IF(BZ23&lt;&gt;"",0.2,0))))))</f>
        <v>1</v>
      </c>
      <c r="CG23" s="536">
        <f t="shared" si="3"/>
        <v>1</v>
      </c>
      <c r="CH23" t="s">
        <v>421</v>
      </c>
    </row>
    <row r="24" spans="1:86" s="25" customFormat="1" ht="33" x14ac:dyDescent="0.2">
      <c r="A24" s="748"/>
      <c r="B24" s="498" t="s">
        <v>422</v>
      </c>
      <c r="C24" s="613" t="s">
        <v>408</v>
      </c>
      <c r="D24" s="613"/>
      <c r="E24" s="584">
        <v>44500</v>
      </c>
      <c r="F24" s="583">
        <v>44543</v>
      </c>
      <c r="G24" s="583">
        <v>44543</v>
      </c>
      <c r="H24" s="412" t="s">
        <v>32</v>
      </c>
      <c r="I24" s="412" t="s">
        <v>32</v>
      </c>
      <c r="J24" s="412" t="s">
        <v>32</v>
      </c>
      <c r="K24" s="412" t="s">
        <v>32</v>
      </c>
      <c r="L24" s="412" t="s">
        <v>32</v>
      </c>
      <c r="M24" s="412" t="s">
        <v>32</v>
      </c>
      <c r="N24" s="412" t="s">
        <v>32</v>
      </c>
      <c r="O24" s="414"/>
      <c r="P24" s="414"/>
      <c r="Q24" s="414"/>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14"/>
      <c r="BY24" s="675"/>
      <c r="BZ24" s="710"/>
      <c r="CA24" s="708"/>
      <c r="CB24" s="708"/>
      <c r="CC24" s="708"/>
      <c r="CD24" s="708"/>
      <c r="CE24" s="709" t="s">
        <v>32</v>
      </c>
      <c r="CF24" s="536">
        <f t="shared" si="3"/>
        <v>1</v>
      </c>
      <c r="CG24" s="536">
        <f t="shared" si="3"/>
        <v>1</v>
      </c>
      <c r="CH24" s="579"/>
    </row>
    <row r="25" spans="1:86" s="25" customFormat="1" ht="49.5" x14ac:dyDescent="0.2">
      <c r="A25" s="903"/>
      <c r="B25" s="759" t="s">
        <v>417</v>
      </c>
      <c r="C25" s="760" t="s">
        <v>409</v>
      </c>
      <c r="D25" s="760"/>
      <c r="E25" s="761" t="s">
        <v>423</v>
      </c>
      <c r="F25" s="762">
        <v>44543</v>
      </c>
      <c r="G25" s="762">
        <v>44543</v>
      </c>
      <c r="H25" s="763" t="s">
        <v>32</v>
      </c>
      <c r="I25" s="763" t="s">
        <v>32</v>
      </c>
      <c r="J25" s="763" t="s">
        <v>32</v>
      </c>
      <c r="K25" s="763" t="s">
        <v>32</v>
      </c>
      <c r="L25" s="763" t="s">
        <v>32</v>
      </c>
      <c r="M25" s="763" t="s">
        <v>32</v>
      </c>
      <c r="N25" s="763" t="s">
        <v>32</v>
      </c>
      <c r="O25" s="764"/>
      <c r="P25" s="764"/>
      <c r="Q25" s="764"/>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6"/>
      <c r="BZ25" s="767"/>
      <c r="CA25" s="768"/>
      <c r="CB25" s="768"/>
      <c r="CC25" s="768"/>
      <c r="CD25" s="768"/>
      <c r="CE25" s="769" t="s">
        <v>32</v>
      </c>
      <c r="CF25" s="543">
        <f t="shared" si="3"/>
        <v>1</v>
      </c>
      <c r="CG25" s="543">
        <f t="shared" si="3"/>
        <v>1</v>
      </c>
      <c r="CH25" s="770"/>
    </row>
    <row r="26" spans="1:86" s="25" customFormat="1" ht="18" x14ac:dyDescent="0.2">
      <c r="A26" s="611" t="s">
        <v>65</v>
      </c>
      <c r="B26" s="773" t="s">
        <v>375</v>
      </c>
      <c r="C26" s="625"/>
      <c r="D26" s="625"/>
      <c r="E26" s="774"/>
      <c r="F26" s="775">
        <f>MAX(F27:F32)</f>
        <v>44666</v>
      </c>
      <c r="G26" s="643"/>
      <c r="H26" s="423"/>
      <c r="I26" s="423"/>
      <c r="J26" s="424"/>
      <c r="K26" s="424"/>
      <c r="L26" s="424"/>
      <c r="M26" s="424"/>
      <c r="N26" s="425"/>
      <c r="O26" s="424"/>
      <c r="P26" s="424"/>
      <c r="Q26" s="424"/>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674"/>
      <c r="BZ26" s="711"/>
      <c r="CA26" s="712"/>
      <c r="CB26" s="712"/>
      <c r="CC26" s="712"/>
      <c r="CD26" s="712"/>
      <c r="CE26" s="713"/>
      <c r="CF26" s="858">
        <f>SUBTOTAL(1,CF27:CF33)</f>
        <v>0.8571428571428571</v>
      </c>
      <c r="CG26" s="776">
        <f>SUBTOTAL(1,CG27:CG33)</f>
        <v>1</v>
      </c>
      <c r="CH26" s="694"/>
    </row>
    <row r="27" spans="1:86" s="25" customFormat="1" ht="33" x14ac:dyDescent="0.2">
      <c r="A27" s="748"/>
      <c r="B27" s="495" t="s">
        <v>376</v>
      </c>
      <c r="C27" s="613" t="s">
        <v>377</v>
      </c>
      <c r="D27" s="613" t="s">
        <v>39</v>
      </c>
      <c r="E27" s="584" t="s">
        <v>423</v>
      </c>
      <c r="F27" s="584">
        <v>44651</v>
      </c>
      <c r="G27" s="583"/>
      <c r="H27" s="412" t="s">
        <v>32</v>
      </c>
      <c r="I27" s="412" t="s">
        <v>32</v>
      </c>
      <c r="J27" s="412" t="s">
        <v>32</v>
      </c>
      <c r="K27" s="412" t="s">
        <v>32</v>
      </c>
      <c r="L27" s="412" t="s">
        <v>32</v>
      </c>
      <c r="M27" s="412" t="s">
        <v>32</v>
      </c>
      <c r="N27" s="412" t="s">
        <v>32</v>
      </c>
      <c r="O27" s="414"/>
      <c r="P27" s="414"/>
      <c r="Q27" s="414"/>
      <c r="R27" s="415"/>
      <c r="S27" s="415"/>
      <c r="T27" s="415"/>
      <c r="U27" s="415"/>
      <c r="V27" s="415"/>
      <c r="W27" s="415"/>
      <c r="X27" s="415"/>
      <c r="Y27" s="415"/>
      <c r="Z27" s="415"/>
      <c r="AA27" s="415"/>
      <c r="AB27" s="415"/>
      <c r="AC27" s="415"/>
      <c r="AD27" s="415"/>
      <c r="AE27" s="415"/>
      <c r="AF27" s="415"/>
      <c r="AG27" s="415"/>
      <c r="AH27" s="415"/>
      <c r="AI27" s="415"/>
      <c r="AJ27" s="412" t="s">
        <v>32</v>
      </c>
      <c r="AK27" s="412" t="s">
        <v>32</v>
      </c>
      <c r="AL27" s="412" t="s">
        <v>32</v>
      </c>
      <c r="AM27" s="415"/>
      <c r="AN27" s="415"/>
      <c r="AO27" s="415"/>
      <c r="AP27" s="415"/>
      <c r="AQ27" s="415"/>
      <c r="AR27" s="415"/>
      <c r="AS27" s="415"/>
      <c r="AT27" s="415"/>
      <c r="AU27" s="415"/>
      <c r="AV27" s="415"/>
      <c r="AW27" s="415"/>
      <c r="AX27" s="414"/>
      <c r="AY27" s="414"/>
      <c r="AZ27" s="414"/>
      <c r="BA27" s="414"/>
      <c r="BB27" s="414"/>
      <c r="BC27" s="414"/>
      <c r="BD27" s="414" t="s">
        <v>53</v>
      </c>
      <c r="BE27" s="414" t="s">
        <v>53</v>
      </c>
      <c r="BF27" s="414" t="s">
        <v>53</v>
      </c>
      <c r="BG27" s="414" t="s">
        <v>53</v>
      </c>
      <c r="BH27" s="890"/>
      <c r="BI27" s="890"/>
      <c r="BJ27" s="890"/>
      <c r="BK27" s="890"/>
      <c r="BL27" s="890"/>
      <c r="BM27" s="890"/>
      <c r="BN27" s="890"/>
      <c r="BO27" s="890"/>
      <c r="BP27" s="890"/>
      <c r="BQ27" s="652"/>
      <c r="BR27" s="652"/>
      <c r="BS27" s="652"/>
      <c r="BT27" s="652"/>
      <c r="BU27" s="652"/>
      <c r="BV27" s="652"/>
      <c r="BW27" s="652"/>
      <c r="BX27" s="652"/>
      <c r="BY27" s="673"/>
      <c r="BZ27" s="710"/>
      <c r="CA27" s="708"/>
      <c r="CB27" s="708"/>
      <c r="CC27" s="708"/>
      <c r="CD27" s="708"/>
      <c r="CE27" s="709" t="s">
        <v>53</v>
      </c>
      <c r="CF27" s="536">
        <f t="shared" ref="CF27:CG33" si="4">IF(CE27&lt;&gt;"",1,IF(CD27&lt;&gt;"",0.9,IF(CC27&lt;&gt;"",0.75,IF(CB27&lt;&gt;"",0.5,IF(CA27&lt;&gt;"",0.3,IF(BZ27&lt;&gt;"",0.2,0))))))</f>
        <v>1</v>
      </c>
      <c r="CG27" s="536">
        <f t="shared" si="4"/>
        <v>1</v>
      </c>
      <c r="CH27" t="s">
        <v>424</v>
      </c>
    </row>
    <row r="28" spans="1:86" s="25" customFormat="1" ht="33" x14ac:dyDescent="0.2">
      <c r="A28" s="609"/>
      <c r="B28" s="495" t="s">
        <v>378</v>
      </c>
      <c r="C28" s="613" t="s">
        <v>377</v>
      </c>
      <c r="D28" s="613" t="s">
        <v>39</v>
      </c>
      <c r="E28" s="584" t="s">
        <v>423</v>
      </c>
      <c r="F28" s="584">
        <v>44651</v>
      </c>
      <c r="G28" s="583"/>
      <c r="H28" s="412" t="s">
        <v>32</v>
      </c>
      <c r="I28" s="412" t="s">
        <v>32</v>
      </c>
      <c r="J28" s="412" t="s">
        <v>32</v>
      </c>
      <c r="K28" s="412" t="s">
        <v>32</v>
      </c>
      <c r="L28" s="412" t="s">
        <v>32</v>
      </c>
      <c r="M28" s="412" t="s">
        <v>32</v>
      </c>
      <c r="N28" s="412" t="s">
        <v>32</v>
      </c>
      <c r="O28" s="414"/>
      <c r="P28" s="414"/>
      <c r="Q28" s="414"/>
      <c r="R28" s="415"/>
      <c r="S28" s="415"/>
      <c r="T28" s="415"/>
      <c r="U28" s="415"/>
      <c r="V28" s="415"/>
      <c r="W28" s="415"/>
      <c r="X28" s="415"/>
      <c r="Y28" s="415"/>
      <c r="Z28" s="415"/>
      <c r="AA28" s="415"/>
      <c r="AB28" s="415"/>
      <c r="AC28" s="415"/>
      <c r="AD28" s="415"/>
      <c r="AE28" s="415"/>
      <c r="AF28" s="415"/>
      <c r="AG28" s="415"/>
      <c r="AH28" s="415"/>
      <c r="AI28" s="415"/>
      <c r="AJ28" s="412" t="s">
        <v>32</v>
      </c>
      <c r="AK28" s="412" t="s">
        <v>32</v>
      </c>
      <c r="AL28" s="412" t="s">
        <v>32</v>
      </c>
      <c r="AM28" s="415"/>
      <c r="AN28" s="415"/>
      <c r="AO28" s="415"/>
      <c r="AP28" s="415"/>
      <c r="AQ28" s="415"/>
      <c r="AR28" s="415"/>
      <c r="AS28" s="415"/>
      <c r="AT28" s="415"/>
      <c r="AU28" s="415"/>
      <c r="AV28" s="415"/>
      <c r="AW28" s="415"/>
      <c r="AX28" s="414"/>
      <c r="AY28" s="414"/>
      <c r="AZ28" s="414"/>
      <c r="BA28" s="414"/>
      <c r="BB28" s="414"/>
      <c r="BC28" s="414"/>
      <c r="BD28" s="414" t="s">
        <v>53</v>
      </c>
      <c r="BE28" s="414" t="s">
        <v>53</v>
      </c>
      <c r="BF28" s="414" t="s">
        <v>53</v>
      </c>
      <c r="BG28" s="414" t="s">
        <v>53</v>
      </c>
      <c r="BH28" s="890" t="s">
        <v>32</v>
      </c>
      <c r="BI28" s="890" t="s">
        <v>32</v>
      </c>
      <c r="BJ28" s="890" t="s">
        <v>32</v>
      </c>
      <c r="BK28" s="890"/>
      <c r="BL28" s="890"/>
      <c r="BM28" s="890"/>
      <c r="BN28" s="890"/>
      <c r="BO28" s="890"/>
      <c r="BP28" s="890"/>
      <c r="BQ28" s="652"/>
      <c r="BR28" s="652"/>
      <c r="BS28" s="652"/>
      <c r="BT28" s="652"/>
      <c r="BU28" s="652"/>
      <c r="BV28" s="652"/>
      <c r="BW28" s="652"/>
      <c r="BX28" s="652"/>
      <c r="BY28" s="673"/>
      <c r="BZ28" s="710"/>
      <c r="CA28" s="708"/>
      <c r="CB28" s="708" t="s">
        <v>32</v>
      </c>
      <c r="CC28" s="708"/>
      <c r="CD28" s="708"/>
      <c r="CE28" s="709"/>
      <c r="CF28" s="536">
        <f t="shared" si="4"/>
        <v>0.5</v>
      </c>
      <c r="CG28" s="536">
        <f t="shared" si="4"/>
        <v>1</v>
      </c>
      <c r="CH28" s="693" t="s">
        <v>425</v>
      </c>
    </row>
    <row r="29" spans="1:86" s="25" customFormat="1" ht="33" x14ac:dyDescent="0.2">
      <c r="A29" s="748"/>
      <c r="B29" s="460" t="s">
        <v>379</v>
      </c>
      <c r="C29" s="612" t="s">
        <v>415</v>
      </c>
      <c r="D29" s="613"/>
      <c r="E29" s="584" t="s">
        <v>423</v>
      </c>
      <c r="F29" s="584">
        <v>44651</v>
      </c>
      <c r="G29" s="583"/>
      <c r="H29" s="412" t="s">
        <v>32</v>
      </c>
      <c r="I29" s="412" t="s">
        <v>32</v>
      </c>
      <c r="J29" s="412" t="s">
        <v>32</v>
      </c>
      <c r="K29" s="412" t="s">
        <v>32</v>
      </c>
      <c r="L29" s="412" t="s">
        <v>32</v>
      </c>
      <c r="M29" s="412" t="s">
        <v>32</v>
      </c>
      <c r="N29" s="412" t="s">
        <v>32</v>
      </c>
      <c r="O29" s="414"/>
      <c r="P29" s="414"/>
      <c r="Q29" s="414"/>
      <c r="R29" s="415"/>
      <c r="S29" s="415"/>
      <c r="T29" s="415"/>
      <c r="U29" s="415"/>
      <c r="V29" s="415"/>
      <c r="W29" s="415"/>
      <c r="X29" s="415"/>
      <c r="Y29" s="415"/>
      <c r="Z29" s="415"/>
      <c r="AA29" s="415"/>
      <c r="AB29" s="415"/>
      <c r="AC29" s="415"/>
      <c r="AD29" s="415"/>
      <c r="AE29" s="415"/>
      <c r="AF29" s="415"/>
      <c r="AG29" s="415"/>
      <c r="AH29" s="415"/>
      <c r="AI29" s="415"/>
      <c r="AJ29" s="412" t="s">
        <v>32</v>
      </c>
      <c r="AK29" s="412" t="s">
        <v>32</v>
      </c>
      <c r="AL29" s="412" t="s">
        <v>32</v>
      </c>
      <c r="AM29" s="415"/>
      <c r="AN29" s="415"/>
      <c r="AO29" s="415"/>
      <c r="AP29" s="415"/>
      <c r="AQ29" s="415"/>
      <c r="AR29" s="415"/>
      <c r="AS29" s="415"/>
      <c r="AT29" s="415"/>
      <c r="AU29" s="415"/>
      <c r="AV29" s="415"/>
      <c r="AW29" s="415"/>
      <c r="AX29" s="414"/>
      <c r="AY29" s="414"/>
      <c r="AZ29" s="414"/>
      <c r="BA29" s="414"/>
      <c r="BB29" s="414"/>
      <c r="BC29" s="414"/>
      <c r="BD29" s="414"/>
      <c r="BE29" s="414"/>
      <c r="BF29" s="414"/>
      <c r="BG29" s="414"/>
      <c r="BH29" s="414"/>
      <c r="BI29" s="414"/>
      <c r="BJ29" s="414"/>
      <c r="BK29" s="414"/>
      <c r="BL29" s="414"/>
      <c r="BM29" s="414"/>
      <c r="BN29" s="414"/>
      <c r="BO29" s="414"/>
      <c r="BP29" s="414">
        <v>31</v>
      </c>
      <c r="BQ29" s="652"/>
      <c r="BR29" s="652"/>
      <c r="BS29" s="652"/>
      <c r="BT29" s="652"/>
      <c r="BU29" s="652"/>
      <c r="BV29" s="652"/>
      <c r="BW29" s="652"/>
      <c r="BX29" s="652"/>
      <c r="BY29" s="673"/>
      <c r="BZ29" s="710"/>
      <c r="CA29" s="708"/>
      <c r="CB29" s="708"/>
      <c r="CC29" s="708"/>
      <c r="CD29" s="708"/>
      <c r="CE29" s="709" t="s">
        <v>53</v>
      </c>
      <c r="CF29" s="536">
        <f t="shared" si="4"/>
        <v>1</v>
      </c>
      <c r="CG29" s="536">
        <f t="shared" si="4"/>
        <v>1</v>
      </c>
      <c r="CH29" s="693"/>
    </row>
    <row r="30" spans="1:86" s="25" customFormat="1" ht="33" x14ac:dyDescent="0.2">
      <c r="A30" s="609"/>
      <c r="B30" s="495" t="s">
        <v>426</v>
      </c>
      <c r="C30" s="612" t="s">
        <v>377</v>
      </c>
      <c r="D30" s="613" t="s">
        <v>39</v>
      </c>
      <c r="E30" s="584" t="s">
        <v>423</v>
      </c>
      <c r="F30" s="584">
        <v>44651</v>
      </c>
      <c r="G30" s="583"/>
      <c r="H30" s="412" t="s">
        <v>32</v>
      </c>
      <c r="I30" s="412" t="s">
        <v>32</v>
      </c>
      <c r="J30" s="412" t="s">
        <v>32</v>
      </c>
      <c r="K30" s="412" t="s">
        <v>32</v>
      </c>
      <c r="L30" s="412" t="s">
        <v>32</v>
      </c>
      <c r="M30" s="412" t="s">
        <v>32</v>
      </c>
      <c r="N30" s="412" t="s">
        <v>32</v>
      </c>
      <c r="O30" s="414"/>
      <c r="P30" s="414"/>
      <c r="Q30" s="414"/>
      <c r="R30" s="415"/>
      <c r="S30" s="415"/>
      <c r="T30" s="415"/>
      <c r="U30" s="415"/>
      <c r="V30" s="415"/>
      <c r="W30" s="415"/>
      <c r="X30" s="415"/>
      <c r="Y30" s="415"/>
      <c r="Z30" s="415"/>
      <c r="AA30" s="415"/>
      <c r="AB30" s="415"/>
      <c r="AC30" s="415"/>
      <c r="AD30" s="415"/>
      <c r="AE30" s="415"/>
      <c r="AF30" s="415"/>
      <c r="AG30" s="415"/>
      <c r="AH30" s="415"/>
      <c r="AI30" s="415"/>
      <c r="AJ30" s="412" t="s">
        <v>32</v>
      </c>
      <c r="AK30" s="412" t="s">
        <v>32</v>
      </c>
      <c r="AL30" s="412" t="s">
        <v>32</v>
      </c>
      <c r="AM30" s="415"/>
      <c r="AN30" s="415"/>
      <c r="AO30" s="415"/>
      <c r="AP30" s="415"/>
      <c r="AQ30" s="415"/>
      <c r="AR30" s="415"/>
      <c r="AS30" s="415"/>
      <c r="AT30" s="415"/>
      <c r="AU30" s="415"/>
      <c r="AV30" s="415"/>
      <c r="AW30" s="415"/>
      <c r="AX30" s="414"/>
      <c r="AY30" s="414"/>
      <c r="AZ30" s="414"/>
      <c r="BA30" s="414"/>
      <c r="BB30" s="414"/>
      <c r="BC30" s="414"/>
      <c r="BD30" s="414"/>
      <c r="BE30" s="414"/>
      <c r="BF30" s="414"/>
      <c r="BG30" s="414"/>
      <c r="BH30" s="414"/>
      <c r="BI30" s="414"/>
      <c r="BJ30" s="414"/>
      <c r="BK30" s="414"/>
      <c r="BL30" s="414"/>
      <c r="BM30" s="414" t="s">
        <v>53</v>
      </c>
      <c r="BN30" s="414" t="s">
        <v>53</v>
      </c>
      <c r="BO30" s="890"/>
      <c r="BP30" s="890"/>
      <c r="BQ30" s="652"/>
      <c r="BR30" s="652"/>
      <c r="BS30" s="652"/>
      <c r="BT30" s="652"/>
      <c r="BU30" s="652"/>
      <c r="BV30" s="652"/>
      <c r="BW30" s="652"/>
      <c r="BX30" s="652"/>
      <c r="BY30" s="673"/>
      <c r="BZ30" s="710"/>
      <c r="CA30" s="708"/>
      <c r="CB30" s="708" t="s">
        <v>53</v>
      </c>
      <c r="CC30" s="708"/>
      <c r="CD30" s="708"/>
      <c r="CE30" s="709"/>
      <c r="CF30" s="880">
        <f t="shared" si="4"/>
        <v>0.5</v>
      </c>
      <c r="CG30" s="880">
        <f t="shared" si="4"/>
        <v>1</v>
      </c>
      <c r="CH30" s="693"/>
    </row>
    <row r="31" spans="1:86" s="25" customFormat="1" ht="33" x14ac:dyDescent="0.2">
      <c r="A31" s="883"/>
      <c r="B31" s="866" t="s">
        <v>427</v>
      </c>
      <c r="C31" s="625" t="s">
        <v>428</v>
      </c>
      <c r="D31" s="625" t="s">
        <v>377</v>
      </c>
      <c r="E31" s="774"/>
      <c r="F31" s="774">
        <v>44666</v>
      </c>
      <c r="G31" s="587"/>
      <c r="H31" s="519"/>
      <c r="I31" s="519"/>
      <c r="J31" s="519"/>
      <c r="K31" s="519"/>
      <c r="L31" s="519"/>
      <c r="M31" s="519"/>
      <c r="N31" s="519"/>
      <c r="O31" s="424"/>
      <c r="P31" s="424"/>
      <c r="Q31" s="424"/>
      <c r="R31" s="423"/>
      <c r="S31" s="423"/>
      <c r="T31" s="423"/>
      <c r="U31" s="423"/>
      <c r="V31" s="423"/>
      <c r="W31" s="423"/>
      <c r="X31" s="423"/>
      <c r="Y31" s="423"/>
      <c r="Z31" s="423"/>
      <c r="AA31" s="423"/>
      <c r="AB31" s="423"/>
      <c r="AC31" s="423"/>
      <c r="AD31" s="423"/>
      <c r="AE31" s="423"/>
      <c r="AF31" s="423"/>
      <c r="AG31" s="423"/>
      <c r="AH31" s="423"/>
      <c r="AI31" s="423"/>
      <c r="AJ31" s="519"/>
      <c r="AK31" s="519"/>
      <c r="AL31" s="519"/>
      <c r="AM31" s="423"/>
      <c r="AN31" s="423"/>
      <c r="AO31" s="423"/>
      <c r="AP31" s="423"/>
      <c r="AQ31" s="423"/>
      <c r="AR31" s="423"/>
      <c r="AS31" s="423"/>
      <c r="AT31" s="423"/>
      <c r="AU31" s="423"/>
      <c r="AV31" s="423"/>
      <c r="AW31" s="423"/>
      <c r="AX31" s="424"/>
      <c r="AY31" s="424"/>
      <c r="AZ31" s="424" t="s">
        <v>32</v>
      </c>
      <c r="BA31" s="424" t="s">
        <v>32</v>
      </c>
      <c r="BB31" s="424" t="s">
        <v>32</v>
      </c>
      <c r="BC31" s="424" t="s">
        <v>32</v>
      </c>
      <c r="BD31" s="424" t="s">
        <v>32</v>
      </c>
      <c r="BE31" s="424" t="s">
        <v>32</v>
      </c>
      <c r="BF31" s="424" t="s">
        <v>32</v>
      </c>
      <c r="BG31" s="424" t="s">
        <v>32</v>
      </c>
      <c r="BH31" s="424" t="s">
        <v>32</v>
      </c>
      <c r="BI31" s="424" t="s">
        <v>32</v>
      </c>
      <c r="BJ31" s="891" t="s">
        <v>32</v>
      </c>
      <c r="BK31" s="891"/>
      <c r="BL31" s="891"/>
      <c r="BM31" s="891"/>
      <c r="BN31" s="891"/>
      <c r="BO31" s="891"/>
      <c r="BP31" s="891"/>
      <c r="BQ31" s="891"/>
      <c r="BR31" s="891"/>
      <c r="BS31" s="520"/>
      <c r="BT31" s="520"/>
      <c r="BU31" s="520"/>
      <c r="BV31" s="520"/>
      <c r="BW31" s="520"/>
      <c r="BX31" s="520"/>
      <c r="BY31" s="682"/>
      <c r="BZ31" s="711"/>
      <c r="CA31" s="712"/>
      <c r="CB31" s="712"/>
      <c r="CC31" s="712"/>
      <c r="CD31" s="712"/>
      <c r="CE31" s="713" t="s">
        <v>53</v>
      </c>
      <c r="CF31" s="867">
        <f t="shared" si="4"/>
        <v>1</v>
      </c>
      <c r="CG31" s="867">
        <f t="shared" si="4"/>
        <v>1</v>
      </c>
      <c r="CH31" s="868" t="s">
        <v>429</v>
      </c>
    </row>
    <row r="32" spans="1:86" s="25" customFormat="1" ht="33" x14ac:dyDescent="0.2">
      <c r="A32" s="883"/>
      <c r="B32" s="495" t="s">
        <v>430</v>
      </c>
      <c r="C32" s="613" t="s">
        <v>428</v>
      </c>
      <c r="D32" s="613" t="s">
        <v>377</v>
      </c>
      <c r="E32" s="584"/>
      <c r="F32" s="584">
        <v>44666</v>
      </c>
      <c r="G32" s="583"/>
      <c r="H32" s="412"/>
      <c r="I32" s="412"/>
      <c r="J32" s="412"/>
      <c r="K32" s="412"/>
      <c r="L32" s="412"/>
      <c r="M32" s="412"/>
      <c r="N32" s="412"/>
      <c r="O32" s="414"/>
      <c r="P32" s="414"/>
      <c r="Q32" s="414"/>
      <c r="R32" s="415"/>
      <c r="S32" s="415"/>
      <c r="T32" s="415"/>
      <c r="U32" s="415"/>
      <c r="V32" s="415"/>
      <c r="W32" s="415"/>
      <c r="X32" s="415"/>
      <c r="Y32" s="415"/>
      <c r="Z32" s="415"/>
      <c r="AA32" s="415"/>
      <c r="AB32" s="415"/>
      <c r="AC32" s="415"/>
      <c r="AD32" s="415"/>
      <c r="AE32" s="415"/>
      <c r="AF32" s="415"/>
      <c r="AG32" s="415"/>
      <c r="AH32" s="415"/>
      <c r="AI32" s="415"/>
      <c r="AJ32" s="412"/>
      <c r="AK32" s="412"/>
      <c r="AL32" s="412"/>
      <c r="AM32" s="415"/>
      <c r="AN32" s="415"/>
      <c r="AO32" s="415"/>
      <c r="AP32" s="415"/>
      <c r="AQ32" s="415"/>
      <c r="AR32" s="415"/>
      <c r="AS32" s="415"/>
      <c r="AT32" s="415"/>
      <c r="AU32" s="415"/>
      <c r="AV32" s="415"/>
      <c r="AW32" s="415"/>
      <c r="AX32" s="414"/>
      <c r="AY32" s="414"/>
      <c r="AZ32" s="414" t="s">
        <v>32</v>
      </c>
      <c r="BA32" s="414" t="s">
        <v>32</v>
      </c>
      <c r="BB32" s="414" t="s">
        <v>32</v>
      </c>
      <c r="BC32" s="414" t="s">
        <v>32</v>
      </c>
      <c r="BD32" s="414" t="s">
        <v>32</v>
      </c>
      <c r="BE32" s="414" t="s">
        <v>32</v>
      </c>
      <c r="BF32" s="414" t="s">
        <v>32</v>
      </c>
      <c r="BG32" s="414" t="s">
        <v>32</v>
      </c>
      <c r="BH32" s="414" t="s">
        <v>32</v>
      </c>
      <c r="BI32" s="414" t="s">
        <v>32</v>
      </c>
      <c r="BJ32" s="890" t="s">
        <v>32</v>
      </c>
      <c r="BK32" s="890"/>
      <c r="BL32" s="890"/>
      <c r="BM32" s="890"/>
      <c r="BN32" s="890"/>
      <c r="BO32" s="890"/>
      <c r="BP32" s="890"/>
      <c r="BQ32" s="890"/>
      <c r="BR32" s="890"/>
      <c r="BS32" s="414"/>
      <c r="BT32" s="414"/>
      <c r="BU32" s="414"/>
      <c r="BV32" s="414"/>
      <c r="BW32" s="414"/>
      <c r="BX32" s="414"/>
      <c r="BY32" s="675"/>
      <c r="BZ32" s="710"/>
      <c r="CA32" s="708"/>
      <c r="CB32" s="708"/>
      <c r="CC32" s="708"/>
      <c r="CD32" s="708"/>
      <c r="CE32" s="709" t="s">
        <v>53</v>
      </c>
      <c r="CF32" s="536">
        <f t="shared" si="4"/>
        <v>1</v>
      </c>
      <c r="CG32" s="536">
        <f t="shared" si="4"/>
        <v>1</v>
      </c>
      <c r="CH32" s="693" t="s">
        <v>429</v>
      </c>
    </row>
    <row r="33" spans="1:86" s="25" customFormat="1" ht="33.75" thickBot="1" x14ac:dyDescent="0.25">
      <c r="A33" s="903"/>
      <c r="B33" s="759" t="s">
        <v>431</v>
      </c>
      <c r="C33" s="777" t="s">
        <v>415</v>
      </c>
      <c r="D33" s="760" t="s">
        <v>428</v>
      </c>
      <c r="E33" s="761"/>
      <c r="F33" s="761">
        <v>44651</v>
      </c>
      <c r="G33" s="762"/>
      <c r="H33" s="763"/>
      <c r="I33" s="763"/>
      <c r="J33" s="763"/>
      <c r="K33" s="763"/>
      <c r="L33" s="763"/>
      <c r="M33" s="763"/>
      <c r="N33" s="763"/>
      <c r="O33" s="764"/>
      <c r="P33" s="764"/>
      <c r="Q33" s="764"/>
      <c r="R33" s="765"/>
      <c r="S33" s="765"/>
      <c r="T33" s="765"/>
      <c r="U33" s="765"/>
      <c r="V33" s="765"/>
      <c r="W33" s="765"/>
      <c r="X33" s="765"/>
      <c r="Y33" s="765"/>
      <c r="Z33" s="765"/>
      <c r="AA33" s="765"/>
      <c r="AB33" s="765"/>
      <c r="AC33" s="765"/>
      <c r="AD33" s="765"/>
      <c r="AE33" s="765"/>
      <c r="AF33" s="765"/>
      <c r="AG33" s="765"/>
      <c r="AH33" s="765"/>
      <c r="AI33" s="765"/>
      <c r="AJ33" s="763"/>
      <c r="AK33" s="763"/>
      <c r="AL33" s="763"/>
      <c r="AM33" s="765"/>
      <c r="AN33" s="765"/>
      <c r="AO33" s="765"/>
      <c r="AP33" s="765"/>
      <c r="AQ33" s="765"/>
      <c r="AR33" s="765"/>
      <c r="AS33" s="765"/>
      <c r="AT33" s="765"/>
      <c r="AU33" s="765"/>
      <c r="AV33" s="765"/>
      <c r="AW33" s="765"/>
      <c r="AX33" s="764"/>
      <c r="AY33" s="764"/>
      <c r="AZ33" s="764"/>
      <c r="BA33" s="764"/>
      <c r="BB33" s="764"/>
      <c r="BC33" s="764"/>
      <c r="BD33" s="764"/>
      <c r="BE33" s="764"/>
      <c r="BF33" s="764"/>
      <c r="BG33" s="764"/>
      <c r="BH33" s="764"/>
      <c r="BI33" s="764"/>
      <c r="BJ33" s="764"/>
      <c r="BK33" s="764"/>
      <c r="BL33" s="764"/>
      <c r="BM33" s="764"/>
      <c r="BN33" s="764"/>
      <c r="BO33" s="764"/>
      <c r="BP33" s="764">
        <v>31</v>
      </c>
      <c r="BQ33" s="764"/>
      <c r="BR33" s="764"/>
      <c r="BS33" s="764"/>
      <c r="BT33" s="764"/>
      <c r="BU33" s="764"/>
      <c r="BV33" s="764"/>
      <c r="BW33" s="764"/>
      <c r="BX33" s="764"/>
      <c r="BY33" s="766"/>
      <c r="BZ33" s="767"/>
      <c r="CA33" s="768"/>
      <c r="CB33" s="768"/>
      <c r="CC33" s="768"/>
      <c r="CD33" s="768"/>
      <c r="CE33" s="769" t="s">
        <v>53</v>
      </c>
      <c r="CF33" s="543">
        <f t="shared" si="4"/>
        <v>1</v>
      </c>
      <c r="CG33" s="543">
        <f t="shared" si="4"/>
        <v>1</v>
      </c>
      <c r="CH33" s="778" t="s">
        <v>432</v>
      </c>
    </row>
    <row r="34" spans="1:86" s="25" customFormat="1" ht="31.5" x14ac:dyDescent="0.2">
      <c r="A34" s="611" t="s">
        <v>78</v>
      </c>
      <c r="B34" s="773" t="s">
        <v>433</v>
      </c>
      <c r="C34" s="625"/>
      <c r="D34" s="625"/>
      <c r="E34" s="774">
        <f>MAX(E35:E38)</f>
        <v>44621</v>
      </c>
      <c r="F34" s="775">
        <f>MAX(F35:F38)</f>
        <v>44742</v>
      </c>
      <c r="G34" s="643"/>
      <c r="H34" s="423"/>
      <c r="I34" s="423"/>
      <c r="J34" s="424"/>
      <c r="K34" s="424"/>
      <c r="L34" s="424"/>
      <c r="M34" s="424"/>
      <c r="N34" s="425"/>
      <c r="O34" s="424"/>
      <c r="P34" s="424"/>
      <c r="Q34" s="424"/>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674"/>
      <c r="BZ34" s="711"/>
      <c r="CA34" s="712"/>
      <c r="CB34" s="712"/>
      <c r="CC34" s="712"/>
      <c r="CD34" s="712"/>
      <c r="CE34" s="713"/>
      <c r="CF34" s="858">
        <f>SUBTOTAL(1,CF35:CF38)</f>
        <v>0</v>
      </c>
      <c r="CG34" s="776">
        <f>SUBTOTAL(1,CG35:CG38)</f>
        <v>1</v>
      </c>
      <c r="CH34" s="694"/>
    </row>
    <row r="35" spans="1:86" s="25" customFormat="1" ht="15.75" customHeight="1" x14ac:dyDescent="0.2">
      <c r="A35" s="611"/>
      <c r="B35" s="495" t="s">
        <v>434</v>
      </c>
      <c r="C35" s="612" t="s">
        <v>415</v>
      </c>
      <c r="D35" s="613" t="s">
        <v>409</v>
      </c>
      <c r="E35" s="583">
        <v>44621</v>
      </c>
      <c r="F35" s="583">
        <v>44742</v>
      </c>
      <c r="G35" s="583"/>
      <c r="H35" s="415"/>
      <c r="I35" s="415"/>
      <c r="J35" s="414"/>
      <c r="K35" s="414"/>
      <c r="L35" s="414"/>
      <c r="M35" s="414"/>
      <c r="N35" s="419"/>
      <c r="O35" s="414"/>
      <c r="P35" s="414"/>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4"/>
      <c r="AY35" s="414"/>
      <c r="AZ35" s="414"/>
      <c r="BA35" s="414"/>
      <c r="BB35" s="414"/>
      <c r="BC35" s="414"/>
      <c r="BD35" s="414"/>
      <c r="BE35" s="414"/>
      <c r="BF35" s="414"/>
      <c r="BG35" s="414"/>
      <c r="BH35" s="414" t="s">
        <v>53</v>
      </c>
      <c r="BI35" s="414" t="s">
        <v>53</v>
      </c>
      <c r="BJ35" s="414" t="s">
        <v>53</v>
      </c>
      <c r="BK35" s="414" t="s">
        <v>53</v>
      </c>
      <c r="BL35" s="890"/>
      <c r="BM35" s="890"/>
      <c r="BN35" s="890"/>
      <c r="BO35" s="890"/>
      <c r="BP35" s="890"/>
      <c r="BQ35" s="890"/>
      <c r="BR35" s="890"/>
      <c r="BS35" s="890"/>
      <c r="BT35" s="890"/>
      <c r="BU35" s="890"/>
      <c r="BV35" s="890"/>
      <c r="BW35" s="890"/>
      <c r="BX35" s="890"/>
      <c r="BY35" s="889"/>
      <c r="BZ35" s="710"/>
      <c r="CA35" s="708"/>
      <c r="CB35" s="708"/>
      <c r="CC35" s="708"/>
      <c r="CD35" s="708"/>
      <c r="CE35" s="709"/>
      <c r="CF35" s="536">
        <f t="shared" ref="CF35:CG45" si="5">IF(CE35&lt;&gt;"",1,IF(CD35&lt;&gt;"",0.9,IF(CC35&lt;&gt;"",0.75,IF(CB35&lt;&gt;"",0.5,IF(CA35&lt;&gt;"",0.3,IF(BZ35&lt;&gt;"",0.2,0))))))</f>
        <v>0</v>
      </c>
      <c r="CG35" s="536">
        <f t="shared" si="5"/>
        <v>1</v>
      </c>
      <c r="CH35" s="579"/>
    </row>
    <row r="36" spans="1:86" s="25" customFormat="1" ht="15.75" customHeight="1" x14ac:dyDescent="0.2">
      <c r="A36" s="611"/>
      <c r="B36" s="495" t="s">
        <v>380</v>
      </c>
      <c r="C36" s="612" t="s">
        <v>415</v>
      </c>
      <c r="D36" s="613" t="s">
        <v>409</v>
      </c>
      <c r="E36" s="583">
        <v>44621</v>
      </c>
      <c r="F36" s="583">
        <v>44742</v>
      </c>
      <c r="G36" s="583"/>
      <c r="H36" s="415"/>
      <c r="I36" s="415"/>
      <c r="J36" s="414"/>
      <c r="K36" s="414"/>
      <c r="L36" s="414"/>
      <c r="M36" s="414"/>
      <c r="N36" s="419"/>
      <c r="O36" s="414"/>
      <c r="P36" s="414"/>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4"/>
      <c r="AY36" s="414"/>
      <c r="AZ36" s="414"/>
      <c r="BA36" s="414"/>
      <c r="BB36" s="414"/>
      <c r="BC36" s="414"/>
      <c r="BD36" s="414"/>
      <c r="BE36" s="414"/>
      <c r="BF36" s="414"/>
      <c r="BG36" s="414"/>
      <c r="BH36" s="414"/>
      <c r="BI36" s="414"/>
      <c r="BJ36" s="414"/>
      <c r="BK36" s="414"/>
      <c r="BL36" s="652" t="s">
        <v>53</v>
      </c>
      <c r="BM36" s="414" t="s">
        <v>53</v>
      </c>
      <c r="BN36" s="414" t="s">
        <v>53</v>
      </c>
      <c r="BO36" s="414" t="s">
        <v>53</v>
      </c>
      <c r="BP36" s="414" t="s">
        <v>53</v>
      </c>
      <c r="BQ36" s="890"/>
      <c r="BR36" s="890"/>
      <c r="BS36" s="890"/>
      <c r="BT36" s="890"/>
      <c r="BU36" s="890"/>
      <c r="BV36" s="890"/>
      <c r="BW36" s="890"/>
      <c r="BX36" s="890"/>
      <c r="BY36" s="889"/>
      <c r="BZ36" s="710"/>
      <c r="CA36" s="708"/>
      <c r="CB36" s="708"/>
      <c r="CC36" s="708"/>
      <c r="CD36" s="708"/>
      <c r="CE36" s="709"/>
      <c r="CF36" s="536">
        <f t="shared" si="5"/>
        <v>0</v>
      </c>
      <c r="CG36" s="536">
        <f t="shared" si="5"/>
        <v>1</v>
      </c>
      <c r="CH36" s="693"/>
    </row>
    <row r="37" spans="1:86" s="25" customFormat="1" ht="15.75" customHeight="1" x14ac:dyDescent="0.2">
      <c r="A37" s="611"/>
      <c r="B37" s="495" t="s">
        <v>381</v>
      </c>
      <c r="C37" s="612" t="s">
        <v>415</v>
      </c>
      <c r="D37" s="613" t="s">
        <v>409</v>
      </c>
      <c r="E37" s="583">
        <v>44621</v>
      </c>
      <c r="F37" s="583">
        <v>44742</v>
      </c>
      <c r="G37" s="583"/>
      <c r="H37" s="415"/>
      <c r="I37" s="415"/>
      <c r="J37" s="414"/>
      <c r="K37" s="414"/>
      <c r="L37" s="414"/>
      <c r="M37" s="414"/>
      <c r="N37" s="419"/>
      <c r="O37" s="414"/>
      <c r="P37" s="414"/>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4"/>
      <c r="AY37" s="414"/>
      <c r="AZ37" s="414"/>
      <c r="BA37" s="414"/>
      <c r="BB37" s="414"/>
      <c r="BC37" s="414"/>
      <c r="BD37" s="414"/>
      <c r="BE37" s="414"/>
      <c r="BF37" s="414"/>
      <c r="BG37" s="414"/>
      <c r="BH37" s="414"/>
      <c r="BI37" s="414"/>
      <c r="BJ37" s="414"/>
      <c r="BK37" s="414"/>
      <c r="BL37" s="652" t="s">
        <v>53</v>
      </c>
      <c r="BM37" s="414" t="s">
        <v>53</v>
      </c>
      <c r="BN37" s="414" t="s">
        <v>53</v>
      </c>
      <c r="BO37" s="414" t="s">
        <v>53</v>
      </c>
      <c r="BP37" s="414" t="s">
        <v>53</v>
      </c>
      <c r="BQ37" s="890"/>
      <c r="BR37" s="890"/>
      <c r="BS37" s="890"/>
      <c r="BT37" s="890"/>
      <c r="BU37" s="890"/>
      <c r="BV37" s="890"/>
      <c r="BW37" s="890"/>
      <c r="BX37" s="890"/>
      <c r="BY37" s="889"/>
      <c r="BZ37" s="710"/>
      <c r="CA37" s="708"/>
      <c r="CB37" s="708"/>
      <c r="CC37" s="708"/>
      <c r="CD37" s="708"/>
      <c r="CE37" s="709"/>
      <c r="CF37" s="536">
        <f t="shared" si="5"/>
        <v>0</v>
      </c>
      <c r="CG37" s="536">
        <f t="shared" si="5"/>
        <v>1</v>
      </c>
      <c r="CH37" s="693"/>
    </row>
    <row r="38" spans="1:86" s="25" customFormat="1" ht="33.75" thickBot="1" x14ac:dyDescent="0.25">
      <c r="A38" s="611"/>
      <c r="B38" s="495" t="s">
        <v>382</v>
      </c>
      <c r="C38" s="612" t="s">
        <v>415</v>
      </c>
      <c r="D38" s="613"/>
      <c r="E38" s="583">
        <v>44621</v>
      </c>
      <c r="F38" s="739">
        <v>44742</v>
      </c>
      <c r="G38" s="583"/>
      <c r="H38" s="415"/>
      <c r="I38" s="415"/>
      <c r="J38" s="414"/>
      <c r="K38" s="414"/>
      <c r="L38" s="414"/>
      <c r="M38" s="414"/>
      <c r="N38" s="419"/>
      <c r="O38" s="414"/>
      <c r="P38" s="414"/>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4"/>
      <c r="AY38" s="414"/>
      <c r="AZ38" s="414"/>
      <c r="BA38" s="414"/>
      <c r="BB38" s="414"/>
      <c r="BC38" s="414"/>
      <c r="BD38" s="414"/>
      <c r="BE38" s="414"/>
      <c r="BF38" s="414"/>
      <c r="BG38" s="414"/>
      <c r="BH38" s="414"/>
      <c r="BI38" s="414"/>
      <c r="BJ38" s="414"/>
      <c r="BK38" s="414"/>
      <c r="BL38" s="652"/>
      <c r="BM38" s="414"/>
      <c r="BN38" s="414"/>
      <c r="BO38" s="414"/>
      <c r="BP38" s="414"/>
      <c r="BQ38" s="890" t="s">
        <v>53</v>
      </c>
      <c r="BR38" s="890" t="s">
        <v>53</v>
      </c>
      <c r="BS38" s="890"/>
      <c r="BT38" s="890"/>
      <c r="BU38" s="890"/>
      <c r="BV38" s="890"/>
      <c r="BW38" s="890"/>
      <c r="BX38" s="890"/>
      <c r="BY38" s="889"/>
      <c r="BZ38" s="710"/>
      <c r="CA38" s="708"/>
      <c r="CB38" s="708"/>
      <c r="CC38" s="708"/>
      <c r="CD38" s="708"/>
      <c r="CE38" s="709"/>
      <c r="CF38" s="536"/>
      <c r="CG38" s="536"/>
      <c r="CH38" s="693"/>
    </row>
    <row r="39" spans="1:86" s="25" customFormat="1" ht="18" customHeight="1" thickBot="1" x14ac:dyDescent="0.25">
      <c r="A39" s="608" t="s">
        <v>435</v>
      </c>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705"/>
      <c r="CC39" s="705"/>
      <c r="CD39" s="705"/>
      <c r="CE39" s="705"/>
      <c r="CF39" s="856">
        <f>SUBTOTAL(1,CF40:CF45)</f>
        <v>0</v>
      </c>
      <c r="CG39" s="537">
        <f>SUBTOTAL(1,CG40:CG45)</f>
        <v>1</v>
      </c>
      <c r="CH39" s="691"/>
    </row>
    <row r="40" spans="1:86" s="25" customFormat="1" ht="16.5" x14ac:dyDescent="0.2">
      <c r="A40" s="618" t="s">
        <v>92</v>
      </c>
      <c r="B40" s="671" t="s">
        <v>436</v>
      </c>
      <c r="C40" s="619"/>
      <c r="D40" s="619"/>
      <c r="E40" s="644" t="s">
        <v>437</v>
      </c>
      <c r="F40" s="644" t="s">
        <v>437</v>
      </c>
      <c r="G40" s="644"/>
      <c r="H40" s="423"/>
      <c r="I40" s="423"/>
      <c r="J40" s="424"/>
      <c r="K40" s="424"/>
      <c r="L40" s="424"/>
      <c r="M40" s="424"/>
      <c r="N40" s="425"/>
      <c r="O40" s="424"/>
      <c r="P40" s="424"/>
      <c r="Q40" s="424"/>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674"/>
      <c r="BZ40" s="711"/>
      <c r="CA40" s="712"/>
      <c r="CB40" s="712"/>
      <c r="CC40" s="712"/>
      <c r="CD40" s="712"/>
      <c r="CE40" s="713"/>
      <c r="CF40" s="536">
        <f>SUBTOTAL(1,CF41:CF45)</f>
        <v>0</v>
      </c>
      <c r="CG40" s="536">
        <f>SUBTOTAL(1,CG41:CG45)</f>
        <v>1</v>
      </c>
      <c r="CH40" s="694" t="s">
        <v>438</v>
      </c>
    </row>
    <row r="41" spans="1:86" s="25" customFormat="1" ht="49.5" x14ac:dyDescent="0.2">
      <c r="A41" s="611"/>
      <c r="B41" s="684" t="s">
        <v>439</v>
      </c>
      <c r="C41" s="612" t="s">
        <v>440</v>
      </c>
      <c r="D41" s="613" t="s">
        <v>110</v>
      </c>
      <c r="E41" s="645" t="s">
        <v>437</v>
      </c>
      <c r="F41" s="645" t="s">
        <v>437</v>
      </c>
      <c r="G41" s="645"/>
      <c r="H41" s="401"/>
      <c r="I41" s="401"/>
      <c r="J41" s="403"/>
      <c r="K41" s="403"/>
      <c r="L41" s="403"/>
      <c r="M41" s="403"/>
      <c r="N41" s="404"/>
      <c r="O41" s="403"/>
      <c r="P41" s="403"/>
      <c r="Q41" s="403"/>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686"/>
      <c r="BZ41" s="710"/>
      <c r="CA41" s="714"/>
      <c r="CB41" s="714"/>
      <c r="CC41" s="714"/>
      <c r="CD41" s="714"/>
      <c r="CE41" s="713"/>
      <c r="CF41" s="536">
        <f t="shared" si="5"/>
        <v>0</v>
      </c>
      <c r="CG41" s="536">
        <f t="shared" si="5"/>
        <v>1</v>
      </c>
      <c r="CH41" s="694" t="s">
        <v>438</v>
      </c>
    </row>
    <row r="42" spans="1:86" s="25" customFormat="1" ht="49.5" x14ac:dyDescent="0.2">
      <c r="A42" s="611"/>
      <c r="B42" s="684" t="s">
        <v>441</v>
      </c>
      <c r="C42" s="612" t="s">
        <v>440</v>
      </c>
      <c r="D42" s="613" t="s">
        <v>110</v>
      </c>
      <c r="E42" s="645" t="s">
        <v>437</v>
      </c>
      <c r="F42" s="645" t="s">
        <v>437</v>
      </c>
      <c r="G42" s="645"/>
      <c r="H42" s="401"/>
      <c r="I42" s="401"/>
      <c r="J42" s="403"/>
      <c r="K42" s="403"/>
      <c r="L42" s="403"/>
      <c r="M42" s="403"/>
      <c r="N42" s="404"/>
      <c r="O42" s="403"/>
      <c r="P42" s="403"/>
      <c r="Q42" s="403"/>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686"/>
      <c r="BZ42" s="710"/>
      <c r="CA42" s="714"/>
      <c r="CB42" s="714"/>
      <c r="CC42" s="714"/>
      <c r="CD42" s="714"/>
      <c r="CE42" s="713"/>
      <c r="CF42" s="536">
        <f t="shared" si="5"/>
        <v>0</v>
      </c>
      <c r="CG42" s="536">
        <f t="shared" si="5"/>
        <v>1</v>
      </c>
      <c r="CH42" s="694" t="s">
        <v>438</v>
      </c>
    </row>
    <row r="43" spans="1:86" s="25" customFormat="1" ht="49.5" x14ac:dyDescent="0.2">
      <c r="A43" s="611"/>
      <c r="B43" s="684" t="s">
        <v>442</v>
      </c>
      <c r="C43" s="612" t="s">
        <v>440</v>
      </c>
      <c r="D43" s="613" t="s">
        <v>110</v>
      </c>
      <c r="E43" s="645" t="s">
        <v>437</v>
      </c>
      <c r="F43" s="645" t="s">
        <v>437</v>
      </c>
      <c r="G43" s="645"/>
      <c r="H43" s="401"/>
      <c r="I43" s="401"/>
      <c r="J43" s="403"/>
      <c r="K43" s="403"/>
      <c r="L43" s="403"/>
      <c r="M43" s="403"/>
      <c r="N43" s="404"/>
      <c r="O43" s="403"/>
      <c r="P43" s="403"/>
      <c r="Q43" s="403"/>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686"/>
      <c r="BZ43" s="710"/>
      <c r="CA43" s="714"/>
      <c r="CB43" s="714"/>
      <c r="CC43" s="714"/>
      <c r="CD43" s="714"/>
      <c r="CE43" s="713"/>
      <c r="CF43" s="536">
        <f t="shared" si="5"/>
        <v>0</v>
      </c>
      <c r="CG43" s="536">
        <f t="shared" si="5"/>
        <v>1</v>
      </c>
      <c r="CH43" s="694" t="s">
        <v>438</v>
      </c>
    </row>
    <row r="44" spans="1:86" s="25" customFormat="1" ht="49.5" x14ac:dyDescent="0.2">
      <c r="A44" s="611"/>
      <c r="B44" s="684" t="s">
        <v>443</v>
      </c>
      <c r="C44" s="612" t="s">
        <v>440</v>
      </c>
      <c r="D44" s="613" t="s">
        <v>110</v>
      </c>
      <c r="E44" s="645" t="s">
        <v>437</v>
      </c>
      <c r="F44" s="645" t="s">
        <v>437</v>
      </c>
      <c r="G44" s="645"/>
      <c r="H44" s="401"/>
      <c r="I44" s="401"/>
      <c r="J44" s="403"/>
      <c r="K44" s="403"/>
      <c r="L44" s="403"/>
      <c r="M44" s="403"/>
      <c r="N44" s="404"/>
      <c r="O44" s="403"/>
      <c r="P44" s="403"/>
      <c r="Q44" s="403"/>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686"/>
      <c r="BZ44" s="710"/>
      <c r="CA44" s="714"/>
      <c r="CB44" s="714"/>
      <c r="CC44" s="714"/>
      <c r="CD44" s="714"/>
      <c r="CE44" s="713"/>
      <c r="CF44" s="538">
        <f t="shared" si="5"/>
        <v>0</v>
      </c>
      <c r="CG44" s="538">
        <f t="shared" si="5"/>
        <v>1</v>
      </c>
      <c r="CH44" s="694" t="s">
        <v>438</v>
      </c>
    </row>
    <row r="45" spans="1:86" s="25" customFormat="1" ht="50.25" thickBot="1" x14ac:dyDescent="0.25">
      <c r="A45" s="617"/>
      <c r="B45" s="684" t="s">
        <v>444</v>
      </c>
      <c r="C45" s="612" t="s">
        <v>440</v>
      </c>
      <c r="D45" s="613" t="s">
        <v>110</v>
      </c>
      <c r="E45" s="645" t="s">
        <v>437</v>
      </c>
      <c r="F45" s="645" t="s">
        <v>437</v>
      </c>
      <c r="G45" s="645"/>
      <c r="H45" s="401"/>
      <c r="I45" s="401"/>
      <c r="J45" s="403"/>
      <c r="K45" s="403"/>
      <c r="L45" s="403"/>
      <c r="M45" s="403"/>
      <c r="N45" s="404"/>
      <c r="O45" s="403"/>
      <c r="P45" s="403"/>
      <c r="Q45" s="403"/>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686"/>
      <c r="BZ45" s="710"/>
      <c r="CA45" s="714"/>
      <c r="CB45" s="714"/>
      <c r="CC45" s="714"/>
      <c r="CD45" s="714"/>
      <c r="CE45" s="713"/>
      <c r="CF45" s="538">
        <f t="shared" si="5"/>
        <v>0</v>
      </c>
      <c r="CG45" s="538">
        <f t="shared" si="5"/>
        <v>1</v>
      </c>
      <c r="CH45" s="694" t="s">
        <v>438</v>
      </c>
    </row>
    <row r="46" spans="1:86" s="25" customFormat="1" ht="18" customHeight="1" thickBot="1" x14ac:dyDescent="0.25">
      <c r="A46" s="608" t="s">
        <v>445</v>
      </c>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705"/>
      <c r="CB46" s="705"/>
      <c r="CC46" s="705"/>
      <c r="CD46" s="705"/>
      <c r="CE46" s="705"/>
      <c r="CF46" s="856">
        <f>SUBTOTAL(1,CF47:CF57)</f>
        <v>0.97777777777777786</v>
      </c>
      <c r="CG46" s="537">
        <f>SUBTOTAL(1,CG47:CG57)</f>
        <v>1</v>
      </c>
      <c r="CH46" s="691"/>
    </row>
    <row r="47" spans="1:86" s="13" customFormat="1" ht="22.5" customHeight="1" thickBot="1" x14ac:dyDescent="0.25">
      <c r="A47" s="786" t="s">
        <v>117</v>
      </c>
      <c r="B47" s="787" t="s">
        <v>446</v>
      </c>
      <c r="C47" s="777" t="s">
        <v>408</v>
      </c>
      <c r="D47" s="788"/>
      <c r="E47" s="789"/>
      <c r="F47" s="789" t="s">
        <v>0</v>
      </c>
      <c r="G47" s="790">
        <v>44265</v>
      </c>
      <c r="H47" s="763"/>
      <c r="I47" s="763"/>
      <c r="J47" s="781"/>
      <c r="K47" s="781"/>
      <c r="L47" s="781"/>
      <c r="M47" s="781"/>
      <c r="N47" s="781"/>
      <c r="O47" s="781"/>
      <c r="P47" s="781"/>
      <c r="Q47" s="781"/>
      <c r="R47" s="791">
        <v>25</v>
      </c>
      <c r="S47" s="781"/>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81"/>
      <c r="AY47" s="781"/>
      <c r="AZ47" s="781"/>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92"/>
      <c r="BZ47" s="782"/>
      <c r="CA47" s="793"/>
      <c r="CB47" s="793"/>
      <c r="CC47" s="794"/>
      <c r="CD47" s="794"/>
      <c r="CE47" s="723" t="s">
        <v>32</v>
      </c>
      <c r="CF47" s="854">
        <f>IF(CE47&lt;&gt;"",1,IF(CD47&lt;&gt;"",0.9,IF(CC47&lt;&gt;"",0.75,IF(CB47&lt;&gt;"",0.5,IF(CA47&lt;&gt;"",0.3,IF(BZ47&lt;&gt;"",0.2,0))))))</f>
        <v>1</v>
      </c>
      <c r="CG47" s="854">
        <f>IF(CF47&lt;&gt;"",1,IF(CE47&lt;&gt;"",0.9,IF(CD47&lt;&gt;"",0.75,IF(CC47&lt;&gt;"",0.5,IF(CB47&lt;&gt;"",0.3,IF(CA47&lt;&gt;"",0.2,0))))))</f>
        <v>1</v>
      </c>
      <c r="CH47" s="796"/>
    </row>
    <row r="48" spans="1:86" s="13" customFormat="1" ht="35.25" customHeight="1" x14ac:dyDescent="0.2">
      <c r="A48" s="748" t="s">
        <v>124</v>
      </c>
      <c r="B48" s="773" t="s">
        <v>447</v>
      </c>
      <c r="C48" s="426"/>
      <c r="D48" s="521"/>
      <c r="E48" s="798"/>
      <c r="F48" s="798" t="s">
        <v>0</v>
      </c>
      <c r="G48" s="643">
        <v>44372</v>
      </c>
      <c r="H48" s="519"/>
      <c r="I48" s="519"/>
      <c r="J48" s="520"/>
      <c r="K48" s="520"/>
      <c r="L48" s="520"/>
      <c r="M48" s="520"/>
      <c r="N48" s="520"/>
      <c r="O48" s="520"/>
      <c r="P48" s="520"/>
      <c r="Q48" s="520"/>
      <c r="R48" s="520"/>
      <c r="S48" s="520"/>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20"/>
      <c r="AY48" s="520"/>
      <c r="AZ48" s="520"/>
      <c r="BA48" s="520"/>
      <c r="BB48" s="520"/>
      <c r="BC48" s="520"/>
      <c r="BD48" s="520"/>
      <c r="BE48" s="520"/>
      <c r="BF48" s="520"/>
      <c r="BG48" s="520"/>
      <c r="BH48" s="520"/>
      <c r="BI48" s="520"/>
      <c r="BJ48" s="520"/>
      <c r="BK48" s="520"/>
      <c r="BL48" s="520"/>
      <c r="BM48" s="520"/>
      <c r="BN48" s="520"/>
      <c r="BO48" s="520"/>
      <c r="BP48" s="520"/>
      <c r="BQ48" s="520"/>
      <c r="BR48" s="520"/>
      <c r="BS48" s="520"/>
      <c r="BT48" s="520"/>
      <c r="BU48" s="520"/>
      <c r="BV48" s="520"/>
      <c r="BW48" s="520"/>
      <c r="BX48" s="520"/>
      <c r="BY48" s="682"/>
      <c r="BZ48" s="701"/>
      <c r="CA48" s="702"/>
      <c r="CB48" s="702"/>
      <c r="CC48" s="799"/>
      <c r="CD48" s="799"/>
      <c r="CE48" s="800" t="s">
        <v>32</v>
      </c>
      <c r="CF48" s="853">
        <f>SUBTOTAL(1,CF49:CF53)</f>
        <v>1</v>
      </c>
      <c r="CG48" s="853">
        <f>SUBTOTAL(1,CG49:CG53)</f>
        <v>1</v>
      </c>
      <c r="CH48" s="802"/>
    </row>
    <row r="49" spans="1:86" s="13" customFormat="1" ht="66" x14ac:dyDescent="0.2">
      <c r="A49" s="748"/>
      <c r="B49" s="495" t="s">
        <v>448</v>
      </c>
      <c r="C49" s="612" t="s">
        <v>377</v>
      </c>
      <c r="D49" s="613" t="s">
        <v>449</v>
      </c>
      <c r="E49" s="583"/>
      <c r="F49" s="583" t="s">
        <v>0</v>
      </c>
      <c r="G49" s="583">
        <v>44302</v>
      </c>
      <c r="H49" s="412"/>
      <c r="I49" s="412"/>
      <c r="J49" s="652"/>
      <c r="K49" s="652"/>
      <c r="L49" s="652"/>
      <c r="M49" s="652"/>
      <c r="N49" s="412"/>
      <c r="O49" s="412"/>
      <c r="P49" s="412"/>
      <c r="Q49" s="412"/>
      <c r="R49" s="412"/>
      <c r="S49" s="412"/>
      <c r="T49" s="412" t="s">
        <v>32</v>
      </c>
      <c r="U49" s="412" t="s">
        <v>32</v>
      </c>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73"/>
      <c r="BZ49" s="707"/>
      <c r="CA49" s="715"/>
      <c r="CB49" s="715"/>
      <c r="CC49" s="716"/>
      <c r="CD49" s="716"/>
      <c r="CE49" s="717" t="s">
        <v>32</v>
      </c>
      <c r="CF49" s="538">
        <f t="shared" ref="CF49:CG57" si="6">IF(CE49&lt;&gt;"",1,IF(CD49&lt;&gt;"",0.9,IF(CC49&lt;&gt;"",0.75,IF(CB49&lt;&gt;"",0.5,IF(CA49&lt;&gt;"",0.3,IF(BZ49&lt;&gt;"",0.2,0))))))</f>
        <v>1</v>
      </c>
      <c r="CG49" s="538">
        <f t="shared" si="6"/>
        <v>1</v>
      </c>
      <c r="CH49" s="695"/>
    </row>
    <row r="50" spans="1:86" s="13" customFormat="1" ht="33" x14ac:dyDescent="0.2">
      <c r="A50" s="748"/>
      <c r="B50" s="495" t="s">
        <v>450</v>
      </c>
      <c r="C50" s="612" t="s">
        <v>377</v>
      </c>
      <c r="D50" s="613" t="s">
        <v>110</v>
      </c>
      <c r="E50" s="583"/>
      <c r="F50" s="583" t="s">
        <v>0</v>
      </c>
      <c r="G50" s="583">
        <v>44351</v>
      </c>
      <c r="H50" s="412"/>
      <c r="I50" s="412"/>
      <c r="J50" s="652"/>
      <c r="K50" s="652"/>
      <c r="L50" s="412"/>
      <c r="M50" s="412"/>
      <c r="N50" s="412"/>
      <c r="O50" s="412"/>
      <c r="P50" s="412"/>
      <c r="Q50" s="412"/>
      <c r="R50" s="412"/>
      <c r="S50" s="412"/>
      <c r="T50" s="412"/>
      <c r="U50" s="412"/>
      <c r="V50" s="412" t="s">
        <v>32</v>
      </c>
      <c r="W50" s="412" t="s">
        <v>32</v>
      </c>
      <c r="X50" s="412" t="s">
        <v>32</v>
      </c>
      <c r="Y50" s="412" t="s">
        <v>32</v>
      </c>
      <c r="Z50" s="412" t="s">
        <v>32</v>
      </c>
      <c r="AA50" s="412" t="s">
        <v>32</v>
      </c>
      <c r="AB50" s="412" t="s">
        <v>32</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73"/>
      <c r="BZ50" s="707"/>
      <c r="CA50" s="715"/>
      <c r="CB50" s="715"/>
      <c r="CC50" s="716"/>
      <c r="CD50" s="716"/>
      <c r="CE50" s="717" t="s">
        <v>32</v>
      </c>
      <c r="CF50" s="538">
        <f t="shared" si="6"/>
        <v>1</v>
      </c>
      <c r="CG50" s="538">
        <f t="shared" si="6"/>
        <v>1</v>
      </c>
      <c r="CH50" s="695"/>
    </row>
    <row r="51" spans="1:86" s="13" customFormat="1" ht="16.5" x14ac:dyDescent="0.2">
      <c r="A51" s="748"/>
      <c r="B51" s="495" t="s">
        <v>451</v>
      </c>
      <c r="C51" s="612" t="s">
        <v>377</v>
      </c>
      <c r="D51" s="613"/>
      <c r="E51" s="583"/>
      <c r="F51" s="583" t="s">
        <v>0</v>
      </c>
      <c r="G51" s="583">
        <v>44358</v>
      </c>
      <c r="H51" s="412"/>
      <c r="I51" s="412"/>
      <c r="J51" s="652"/>
      <c r="K51" s="652"/>
      <c r="L51" s="412"/>
      <c r="M51" s="412"/>
      <c r="N51" s="412"/>
      <c r="O51" s="412"/>
      <c r="P51" s="412"/>
      <c r="Q51" s="412"/>
      <c r="R51" s="412"/>
      <c r="S51" s="412"/>
      <c r="T51" s="412"/>
      <c r="U51" s="412"/>
      <c r="V51" s="412"/>
      <c r="W51" s="412"/>
      <c r="X51" s="412"/>
      <c r="Y51" s="412"/>
      <c r="Z51" s="412"/>
      <c r="AA51" s="412"/>
      <c r="AB51" s="412"/>
      <c r="AC51" s="412" t="s">
        <v>32</v>
      </c>
      <c r="AD51" s="412"/>
      <c r="AE51" s="412"/>
      <c r="AF51" s="412"/>
      <c r="AG51" s="412"/>
      <c r="AH51" s="412"/>
      <c r="AI51" s="412"/>
      <c r="AJ51" s="412"/>
      <c r="AK51" s="412"/>
      <c r="AL51" s="412"/>
      <c r="AM51" s="412"/>
      <c r="AN51" s="412"/>
      <c r="AO51" s="412"/>
      <c r="AP51" s="412"/>
      <c r="AQ51" s="412"/>
      <c r="AR51" s="412"/>
      <c r="AS51" s="412"/>
      <c r="AT51" s="412"/>
      <c r="AU51" s="412"/>
      <c r="AV51" s="412"/>
      <c r="AW51" s="41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73"/>
      <c r="BZ51" s="707"/>
      <c r="CA51" s="715"/>
      <c r="CB51" s="715"/>
      <c r="CC51" s="716"/>
      <c r="CD51" s="716"/>
      <c r="CE51" s="717" t="s">
        <v>32</v>
      </c>
      <c r="CF51" s="538">
        <f t="shared" si="6"/>
        <v>1</v>
      </c>
      <c r="CG51" s="538">
        <f t="shared" si="6"/>
        <v>1</v>
      </c>
      <c r="CH51" s="695"/>
    </row>
    <row r="52" spans="1:86" s="13" customFormat="1" ht="33" x14ac:dyDescent="0.2">
      <c r="A52" s="748"/>
      <c r="B52" s="495" t="s">
        <v>452</v>
      </c>
      <c r="C52" s="612" t="s">
        <v>408</v>
      </c>
      <c r="D52" s="613"/>
      <c r="E52" s="583"/>
      <c r="F52" s="583" t="s">
        <v>0</v>
      </c>
      <c r="G52" s="583">
        <v>44365</v>
      </c>
      <c r="H52" s="412"/>
      <c r="I52" s="412"/>
      <c r="J52" s="652"/>
      <c r="K52" s="652"/>
      <c r="L52" s="412"/>
      <c r="M52" s="412"/>
      <c r="N52" s="412"/>
      <c r="O52" s="412"/>
      <c r="P52" s="412"/>
      <c r="Q52" s="412"/>
      <c r="R52" s="412"/>
      <c r="S52" s="412"/>
      <c r="T52" s="412"/>
      <c r="U52" s="412"/>
      <c r="V52" s="412"/>
      <c r="W52" s="412"/>
      <c r="X52" s="412"/>
      <c r="Y52" s="412"/>
      <c r="Z52" s="412"/>
      <c r="AA52" s="412"/>
      <c r="AB52" s="412"/>
      <c r="AC52" s="412"/>
      <c r="AD52" s="412" t="s">
        <v>32</v>
      </c>
      <c r="AE52" s="412"/>
      <c r="AF52" s="412"/>
      <c r="AG52" s="412"/>
      <c r="AH52" s="412"/>
      <c r="AI52" s="412"/>
      <c r="AJ52" s="412"/>
      <c r="AK52" s="412"/>
      <c r="AL52" s="412"/>
      <c r="AM52" s="412"/>
      <c r="AN52" s="412"/>
      <c r="AO52" s="412"/>
      <c r="AP52" s="412"/>
      <c r="AQ52" s="412"/>
      <c r="AR52" s="412"/>
      <c r="AS52" s="412"/>
      <c r="AT52" s="412"/>
      <c r="AU52" s="412"/>
      <c r="AV52" s="412"/>
      <c r="AW52" s="41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73"/>
      <c r="BZ52" s="707"/>
      <c r="CA52" s="715"/>
      <c r="CB52" s="715"/>
      <c r="CC52" s="716"/>
      <c r="CD52" s="716"/>
      <c r="CE52" s="717" t="s">
        <v>32</v>
      </c>
      <c r="CF52" s="538">
        <f t="shared" si="6"/>
        <v>1</v>
      </c>
      <c r="CG52" s="538">
        <f t="shared" si="6"/>
        <v>1</v>
      </c>
      <c r="CH52" s="695"/>
    </row>
    <row r="53" spans="1:86" s="13" customFormat="1" ht="17.25" thickBot="1" x14ac:dyDescent="0.25">
      <c r="A53" s="903"/>
      <c r="B53" s="759" t="s">
        <v>453</v>
      </c>
      <c r="C53" s="777" t="s">
        <v>377</v>
      </c>
      <c r="D53" s="760"/>
      <c r="E53" s="762"/>
      <c r="F53" s="762" t="s">
        <v>0</v>
      </c>
      <c r="G53" s="762">
        <v>44372</v>
      </c>
      <c r="H53" s="763"/>
      <c r="I53" s="763"/>
      <c r="J53" s="781"/>
      <c r="K53" s="781"/>
      <c r="L53" s="763"/>
      <c r="M53" s="763"/>
      <c r="N53" s="763"/>
      <c r="O53" s="763"/>
      <c r="P53" s="763"/>
      <c r="Q53" s="763"/>
      <c r="R53" s="763"/>
      <c r="S53" s="763"/>
      <c r="T53" s="763"/>
      <c r="U53" s="763"/>
      <c r="V53" s="763"/>
      <c r="W53" s="763"/>
      <c r="X53" s="763"/>
      <c r="Y53" s="763"/>
      <c r="Z53" s="763"/>
      <c r="AA53" s="763"/>
      <c r="AB53" s="763"/>
      <c r="AC53" s="763"/>
      <c r="AD53" s="763"/>
      <c r="AE53" s="763" t="s">
        <v>32</v>
      </c>
      <c r="AF53" s="763"/>
      <c r="AG53" s="763"/>
      <c r="AH53" s="763"/>
      <c r="AI53" s="763"/>
      <c r="AJ53" s="763"/>
      <c r="AK53" s="763"/>
      <c r="AL53" s="763"/>
      <c r="AM53" s="763"/>
      <c r="AN53" s="763"/>
      <c r="AO53" s="763"/>
      <c r="AP53" s="763"/>
      <c r="AQ53" s="763"/>
      <c r="AR53" s="763"/>
      <c r="AS53" s="763"/>
      <c r="AT53" s="763"/>
      <c r="AU53" s="763"/>
      <c r="AV53" s="763"/>
      <c r="AW53" s="763"/>
      <c r="AX53" s="781"/>
      <c r="AY53" s="781"/>
      <c r="AZ53" s="781"/>
      <c r="BA53" s="781"/>
      <c r="BB53" s="781"/>
      <c r="BC53" s="781"/>
      <c r="BD53" s="781"/>
      <c r="BE53" s="781"/>
      <c r="BF53" s="781"/>
      <c r="BG53" s="781"/>
      <c r="BH53" s="781"/>
      <c r="BI53" s="781"/>
      <c r="BJ53" s="781"/>
      <c r="BK53" s="781"/>
      <c r="BL53" s="781"/>
      <c r="BM53" s="781"/>
      <c r="BN53" s="781"/>
      <c r="BO53" s="781"/>
      <c r="BP53" s="781"/>
      <c r="BQ53" s="781"/>
      <c r="BR53" s="781"/>
      <c r="BS53" s="781"/>
      <c r="BT53" s="781"/>
      <c r="BU53" s="781"/>
      <c r="BV53" s="781"/>
      <c r="BW53" s="781"/>
      <c r="BX53" s="781"/>
      <c r="BY53" s="792"/>
      <c r="BZ53" s="782"/>
      <c r="CA53" s="793"/>
      <c r="CB53" s="793"/>
      <c r="CC53" s="794"/>
      <c r="CD53" s="794"/>
      <c r="CE53" s="723" t="s">
        <v>32</v>
      </c>
      <c r="CF53" s="803">
        <f t="shared" si="6"/>
        <v>1</v>
      </c>
      <c r="CG53" s="803">
        <f t="shared" si="6"/>
        <v>1</v>
      </c>
      <c r="CH53" s="796"/>
    </row>
    <row r="54" spans="1:86" s="13" customFormat="1" ht="31.5" x14ac:dyDescent="0.2">
      <c r="A54" s="609" t="s">
        <v>126</v>
      </c>
      <c r="B54" s="773" t="s">
        <v>454</v>
      </c>
      <c r="C54" s="426"/>
      <c r="D54" s="521"/>
      <c r="E54" s="643">
        <v>44500</v>
      </c>
      <c r="F54" s="643">
        <f>MAX(F55:F57)</f>
        <v>44742</v>
      </c>
      <c r="G54" s="643"/>
      <c r="H54" s="519"/>
      <c r="I54" s="519"/>
      <c r="J54" s="520"/>
      <c r="K54" s="520"/>
      <c r="L54" s="520"/>
      <c r="M54" s="520"/>
      <c r="N54" s="520"/>
      <c r="O54" s="520"/>
      <c r="P54" s="520"/>
      <c r="Q54" s="520"/>
      <c r="R54" s="520"/>
      <c r="S54" s="520"/>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682"/>
      <c r="BZ54" s="701"/>
      <c r="CA54" s="702"/>
      <c r="CB54" s="702"/>
      <c r="CC54" s="799"/>
      <c r="CD54" s="799"/>
      <c r="CE54" s="800"/>
      <c r="CF54" s="860">
        <f>SUBTOTAL(1,CF55:CF57)</f>
        <v>0.93333333333333324</v>
      </c>
      <c r="CG54" s="853">
        <f>SUBTOTAL(1,CG55:CG57)</f>
        <v>1</v>
      </c>
      <c r="CH54" s="802"/>
    </row>
    <row r="55" spans="1:86" s="13" customFormat="1" ht="66" x14ac:dyDescent="0.2">
      <c r="A55" s="609"/>
      <c r="B55" s="495" t="s">
        <v>455</v>
      </c>
      <c r="C55" s="612" t="s">
        <v>409</v>
      </c>
      <c r="D55" s="613" t="s">
        <v>449</v>
      </c>
      <c r="E55" s="583">
        <v>44469</v>
      </c>
      <c r="F55" s="583">
        <v>44742</v>
      </c>
      <c r="G55" s="583"/>
      <c r="H55" s="412"/>
      <c r="I55" s="412"/>
      <c r="J55" s="652"/>
      <c r="K55" s="652"/>
      <c r="L55" s="652"/>
      <c r="M55" s="652"/>
      <c r="N55" s="412"/>
      <c r="O55" s="412"/>
      <c r="P55" s="412"/>
      <c r="Q55" s="412"/>
      <c r="R55" s="412"/>
      <c r="S55" s="412"/>
      <c r="T55" s="412"/>
      <c r="U55" s="412"/>
      <c r="V55" s="412"/>
      <c r="W55" s="412"/>
      <c r="X55" s="412"/>
      <c r="Y55" s="412"/>
      <c r="Z55" s="412"/>
      <c r="AA55" s="412"/>
      <c r="AB55" s="412"/>
      <c r="AC55" s="412"/>
      <c r="AD55" s="412"/>
      <c r="AE55" s="412"/>
      <c r="AF55" s="412" t="s">
        <v>32</v>
      </c>
      <c r="AG55" s="412" t="s">
        <v>32</v>
      </c>
      <c r="AH55" s="412"/>
      <c r="AI55" s="412"/>
      <c r="AJ55" s="412"/>
      <c r="AK55" s="412"/>
      <c r="AL55" s="412"/>
      <c r="AM55" s="412"/>
      <c r="AN55" s="412"/>
      <c r="AO55" s="412"/>
      <c r="AP55" s="412"/>
      <c r="AQ55" s="412"/>
      <c r="AR55" s="412"/>
      <c r="AS55" s="412"/>
      <c r="AT55" s="412"/>
      <c r="AU55" s="412"/>
      <c r="AV55" s="412"/>
      <c r="AW55" s="412"/>
      <c r="AX55" s="652"/>
      <c r="AY55" s="652"/>
      <c r="AZ55" s="652"/>
      <c r="BA55" s="652"/>
      <c r="BB55" s="652"/>
      <c r="BC55" s="652"/>
      <c r="BD55" s="652" t="s">
        <v>53</v>
      </c>
      <c r="BE55" s="652" t="s">
        <v>53</v>
      </c>
      <c r="BF55" s="652" t="s">
        <v>53</v>
      </c>
      <c r="BG55" s="652" t="s">
        <v>53</v>
      </c>
      <c r="BH55" s="890"/>
      <c r="BI55" s="890"/>
      <c r="BJ55" s="890"/>
      <c r="BK55" s="890"/>
      <c r="BL55" s="890"/>
      <c r="BM55" s="890"/>
      <c r="BN55" s="890"/>
      <c r="BO55" s="890"/>
      <c r="BP55" s="890"/>
      <c r="BQ55" s="890"/>
      <c r="BR55" s="890"/>
      <c r="BS55" s="890"/>
      <c r="BT55" s="890"/>
      <c r="BU55" s="890"/>
      <c r="BV55" s="890"/>
      <c r="BW55" s="890"/>
      <c r="BX55" s="890"/>
      <c r="BY55" s="889"/>
      <c r="BZ55" s="707"/>
      <c r="CA55" s="715"/>
      <c r="CB55" s="715"/>
      <c r="CC55" s="716"/>
      <c r="CD55" s="716" t="s">
        <v>53</v>
      </c>
      <c r="CE55" s="717"/>
      <c r="CF55" s="538">
        <f t="shared" si="6"/>
        <v>0.9</v>
      </c>
      <c r="CG55" s="538">
        <f t="shared" si="6"/>
        <v>1</v>
      </c>
      <c r="CH55" s="692" t="s">
        <v>456</v>
      </c>
    </row>
    <row r="56" spans="1:86" s="13" customFormat="1" ht="33" x14ac:dyDescent="0.2">
      <c r="A56" s="609"/>
      <c r="B56" s="495" t="s">
        <v>457</v>
      </c>
      <c r="C56" s="612" t="s">
        <v>415</v>
      </c>
      <c r="D56" s="613"/>
      <c r="E56" s="583"/>
      <c r="F56" s="583">
        <v>44629</v>
      </c>
      <c r="G56" s="585">
        <v>44629</v>
      </c>
      <c r="H56" s="412"/>
      <c r="I56" s="412"/>
      <c r="J56" s="652"/>
      <c r="K56" s="652"/>
      <c r="L56" s="652"/>
      <c r="M56" s="65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652"/>
      <c r="AY56" s="652"/>
      <c r="AZ56" s="652"/>
      <c r="BA56" s="652"/>
      <c r="BB56" s="652"/>
      <c r="BC56" s="652"/>
      <c r="BD56" s="652"/>
      <c r="BE56" s="652"/>
      <c r="BF56" s="652"/>
      <c r="BG56" s="652"/>
      <c r="BH56" s="652"/>
      <c r="BI56" s="652"/>
      <c r="BJ56" s="652"/>
      <c r="BK56" s="652"/>
      <c r="BL56" s="652"/>
      <c r="BM56" s="652">
        <v>9</v>
      </c>
      <c r="BN56" s="652"/>
      <c r="BO56" s="652"/>
      <c r="BP56" s="652"/>
      <c r="BQ56" s="652"/>
      <c r="BR56" s="652"/>
      <c r="BS56" s="652"/>
      <c r="BT56" s="652"/>
      <c r="BU56" s="652"/>
      <c r="BV56" s="652"/>
      <c r="BW56" s="652"/>
      <c r="BX56" s="652"/>
      <c r="BY56" s="673"/>
      <c r="BZ56" s="707"/>
      <c r="CA56" s="715"/>
      <c r="CB56" s="715"/>
      <c r="CC56" s="716"/>
      <c r="CD56" s="716" t="s">
        <v>32</v>
      </c>
      <c r="CE56" s="717"/>
      <c r="CF56" s="538">
        <f t="shared" si="6"/>
        <v>0.9</v>
      </c>
      <c r="CG56" s="538">
        <f t="shared" si="6"/>
        <v>1</v>
      </c>
      <c r="CH56" s="695"/>
    </row>
    <row r="57" spans="1:86" s="13" customFormat="1" ht="16.5" customHeight="1" thickBot="1" x14ac:dyDescent="0.25">
      <c r="A57" s="903"/>
      <c r="B57" s="495" t="s">
        <v>458</v>
      </c>
      <c r="C57" s="612" t="s">
        <v>459</v>
      </c>
      <c r="D57" s="613" t="s">
        <v>449</v>
      </c>
      <c r="E57" s="583">
        <v>44500</v>
      </c>
      <c r="F57" s="583">
        <v>44742</v>
      </c>
      <c r="G57" s="583"/>
      <c r="H57" s="412"/>
      <c r="I57" s="412"/>
      <c r="J57" s="652"/>
      <c r="K57" s="652"/>
      <c r="L57" s="652"/>
      <c r="M57" s="652"/>
      <c r="N57" s="412"/>
      <c r="O57" s="412"/>
      <c r="P57" s="412"/>
      <c r="Q57" s="412"/>
      <c r="R57" s="412"/>
      <c r="S57" s="412"/>
      <c r="T57" s="412"/>
      <c r="U57" s="412"/>
      <c r="V57" s="412"/>
      <c r="W57" s="412"/>
      <c r="X57" s="412"/>
      <c r="Y57" s="412"/>
      <c r="Z57" s="412"/>
      <c r="AA57" s="412"/>
      <c r="AB57" s="412"/>
      <c r="AC57" s="412"/>
      <c r="AD57" s="412"/>
      <c r="AE57" s="412"/>
      <c r="AF57" s="412"/>
      <c r="AG57" s="412"/>
      <c r="AH57" s="412" t="s">
        <v>32</v>
      </c>
      <c r="AI57" s="412" t="s">
        <v>32</v>
      </c>
      <c r="AJ57" s="412" t="s">
        <v>32</v>
      </c>
      <c r="AK57" s="412" t="s">
        <v>32</v>
      </c>
      <c r="AL57" s="412" t="s">
        <v>32</v>
      </c>
      <c r="AM57" s="412" t="s">
        <v>32</v>
      </c>
      <c r="AN57" s="412" t="s">
        <v>32</v>
      </c>
      <c r="AO57" s="412" t="s">
        <v>32</v>
      </c>
      <c r="AP57" s="412"/>
      <c r="AQ57" s="412"/>
      <c r="AR57" s="412"/>
      <c r="AS57" s="412"/>
      <c r="AT57" s="412"/>
      <c r="AU57" s="412"/>
      <c r="AV57" s="412"/>
      <c r="AW57" s="412"/>
      <c r="AX57" s="652"/>
      <c r="AY57" s="652"/>
      <c r="AZ57" s="652"/>
      <c r="BA57" s="652"/>
      <c r="BB57" s="652"/>
      <c r="BC57" s="652"/>
      <c r="BD57" s="652"/>
      <c r="BE57" s="652"/>
      <c r="BF57" s="652"/>
      <c r="BG57" s="652"/>
      <c r="BH57" s="652" t="s">
        <v>53</v>
      </c>
      <c r="BI57" s="652" t="s">
        <v>53</v>
      </c>
      <c r="BJ57" s="652" t="s">
        <v>53</v>
      </c>
      <c r="BK57" s="652" t="s">
        <v>53</v>
      </c>
      <c r="BL57" s="652" t="s">
        <v>53</v>
      </c>
      <c r="BM57" s="652" t="s">
        <v>53</v>
      </c>
      <c r="BN57" s="652" t="s">
        <v>53</v>
      </c>
      <c r="BO57" s="652" t="s">
        <v>53</v>
      </c>
      <c r="BP57" s="652" t="s">
        <v>53</v>
      </c>
      <c r="BQ57" s="652" t="s">
        <v>53</v>
      </c>
      <c r="BR57" s="652" t="s">
        <v>53</v>
      </c>
      <c r="BS57" s="652" t="s">
        <v>53</v>
      </c>
      <c r="BT57" s="652" t="s">
        <v>53</v>
      </c>
      <c r="BU57" s="652" t="s">
        <v>53</v>
      </c>
      <c r="BV57" s="890"/>
      <c r="BW57" s="890"/>
      <c r="BX57" s="890"/>
      <c r="BY57" s="889"/>
      <c r="BZ57" s="707"/>
      <c r="CA57" s="715"/>
      <c r="CB57" s="715"/>
      <c r="CC57" s="716"/>
      <c r="CD57" s="716"/>
      <c r="CE57" s="717" t="s">
        <v>32</v>
      </c>
      <c r="CF57" s="538">
        <f t="shared" si="6"/>
        <v>1</v>
      </c>
      <c r="CG57" s="538">
        <f t="shared" si="6"/>
        <v>1</v>
      </c>
      <c r="CH57" s="692"/>
    </row>
    <row r="58" spans="1:86" s="25" customFormat="1" ht="18" customHeight="1" x14ac:dyDescent="0.2">
      <c r="A58" s="608" t="s">
        <v>383</v>
      </c>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705"/>
      <c r="CB58" s="705"/>
      <c r="CC58" s="705"/>
      <c r="CD58" s="705"/>
      <c r="CE58" s="705"/>
      <c r="CF58" s="856">
        <f>SUBTOTAL(1,CF59:CF60)</f>
        <v>0.5</v>
      </c>
      <c r="CG58" s="537">
        <f>SUBTOTAL(1,CG59:CG60)</f>
        <v>1</v>
      </c>
      <c r="CH58" s="691"/>
    </row>
    <row r="59" spans="1:86" s="13" customFormat="1" ht="31.5" customHeight="1" thickBot="1" x14ac:dyDescent="0.25">
      <c r="A59" s="804" t="s">
        <v>135</v>
      </c>
      <c r="B59" s="787" t="s">
        <v>460</v>
      </c>
      <c r="C59" s="760" t="s">
        <v>415</v>
      </c>
      <c r="D59" s="760" t="s">
        <v>409</v>
      </c>
      <c r="E59" s="762">
        <v>44561</v>
      </c>
      <c r="F59" s="762" t="s">
        <v>437</v>
      </c>
      <c r="G59" s="789"/>
      <c r="H59" s="805"/>
      <c r="I59" s="805"/>
      <c r="J59" s="806"/>
      <c r="K59" s="806"/>
      <c r="L59" s="806"/>
      <c r="M59" s="806"/>
      <c r="N59" s="806"/>
      <c r="O59" s="806"/>
      <c r="P59" s="806"/>
      <c r="Q59" s="806"/>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c r="AY59" s="806"/>
      <c r="AZ59" s="806"/>
      <c r="BA59" s="806"/>
      <c r="BB59" s="806"/>
      <c r="BC59" s="806"/>
      <c r="BD59" s="806"/>
      <c r="BE59" s="806"/>
      <c r="BF59" s="806"/>
      <c r="BG59" s="806"/>
      <c r="BH59" s="806"/>
      <c r="BI59" s="806"/>
      <c r="BJ59" s="806"/>
      <c r="BK59" s="806"/>
      <c r="BL59" s="806"/>
      <c r="BM59" s="806"/>
      <c r="BN59" s="806"/>
      <c r="BO59" s="806"/>
      <c r="BP59" s="806"/>
      <c r="BQ59" s="806"/>
      <c r="BR59" s="806"/>
      <c r="BS59" s="806"/>
      <c r="BT59" s="806"/>
      <c r="BU59" s="806"/>
      <c r="BV59" s="806"/>
      <c r="BW59" s="806"/>
      <c r="BX59" s="806"/>
      <c r="BY59" s="807"/>
      <c r="BZ59" s="808"/>
      <c r="CA59" s="794"/>
      <c r="CB59" s="794"/>
      <c r="CC59" s="794"/>
      <c r="CD59" s="794"/>
      <c r="CE59" s="723"/>
      <c r="CF59" s="854">
        <f>IF(CE59&lt;&gt;"",1,IF(CD59&lt;&gt;"",0.9,IF(CC59&lt;&gt;"",0.75,IF(CB59&lt;&gt;"",0.5,IF(CA59&lt;&gt;"",0.3,IF(BZ59&lt;&gt;"",0.2,0))))))</f>
        <v>0</v>
      </c>
      <c r="CG59" s="854">
        <f>IF(CF59&lt;&gt;"",1,IF(CE59&lt;&gt;"",0.9,IF(CD59&lt;&gt;"",0.75,IF(CC59&lt;&gt;"",0.5,IF(CB59&lt;&gt;"",0.3,IF(CA59&lt;&gt;"",0.2,0))))))</f>
        <v>1</v>
      </c>
      <c r="CH59" s="809" t="s">
        <v>438</v>
      </c>
    </row>
    <row r="60" spans="1:86" s="13" customFormat="1" ht="31.5" customHeight="1" thickBot="1" x14ac:dyDescent="0.25">
      <c r="A60" s="810" t="s">
        <v>139</v>
      </c>
      <c r="B60" s="773" t="s">
        <v>461</v>
      </c>
      <c r="C60" s="625" t="s">
        <v>408</v>
      </c>
      <c r="D60" s="625" t="s">
        <v>409</v>
      </c>
      <c r="E60" s="587">
        <v>44561</v>
      </c>
      <c r="F60" s="774" t="s">
        <v>43</v>
      </c>
      <c r="G60" s="798" t="s">
        <v>261</v>
      </c>
      <c r="H60" s="520"/>
      <c r="I60" s="520"/>
      <c r="J60" s="520"/>
      <c r="K60" s="520"/>
      <c r="L60" s="520"/>
      <c r="M60" s="520"/>
      <c r="N60" s="520"/>
      <c r="O60" s="520"/>
      <c r="P60" s="520"/>
      <c r="Q60" s="520"/>
      <c r="R60" s="519"/>
      <c r="S60" s="519"/>
      <c r="T60" s="519"/>
      <c r="U60" s="520"/>
      <c r="V60" s="520"/>
      <c r="W60" s="520"/>
      <c r="X60" s="520"/>
      <c r="Y60" s="520"/>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682"/>
      <c r="BZ60" s="701"/>
      <c r="CA60" s="702"/>
      <c r="CB60" s="702"/>
      <c r="CC60" s="702"/>
      <c r="CD60" s="702"/>
      <c r="CE60" s="703" t="s">
        <v>32</v>
      </c>
      <c r="CF60" s="855">
        <f>IF(CE60&lt;&gt;"",1,IF(CD60&lt;&gt;"",0.9,IF(CC60&lt;&gt;"",0.75,IF(CB60&lt;&gt;"",0.5,IF(CA60&lt;&gt;"",0.3,IF(BZ60&lt;&gt;"",0.2,0))))))</f>
        <v>1</v>
      </c>
      <c r="CG60" s="855">
        <f>IF(CF60&lt;&gt;"",1,IF(CE60&lt;&gt;"",0.9,IF(CD60&lt;&gt;"",0.75,IF(CC60&lt;&gt;"",0.5,IF(CB60&lt;&gt;"",0.3,IF(CA60&lt;&gt;"",0.2,0))))))</f>
        <v>1</v>
      </c>
      <c r="CH60" s="802"/>
    </row>
    <row r="61" spans="1:86" s="25" customFormat="1" ht="27" customHeight="1" thickBot="1" x14ac:dyDescent="0.25">
      <c r="A61" s="621" t="s">
        <v>462</v>
      </c>
      <c r="B61" s="604"/>
      <c r="C61" s="604"/>
      <c r="D61" s="604"/>
      <c r="E61" s="604"/>
      <c r="F61" s="604"/>
      <c r="G61" s="647"/>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8"/>
      <c r="BZ61" s="720"/>
      <c r="CA61" s="720"/>
      <c r="CB61" s="720"/>
      <c r="CC61" s="720"/>
      <c r="CD61" s="720"/>
      <c r="CE61" s="720"/>
      <c r="CF61" s="540">
        <f>SUBTOTAL(1,CF62:CF80)</f>
        <v>1</v>
      </c>
      <c r="CG61" s="540">
        <f>SUBTOTAL(1,CG62:CG80)</f>
        <v>1</v>
      </c>
      <c r="CH61" s="696"/>
    </row>
    <row r="62" spans="1:86" s="25" customFormat="1" ht="18" customHeight="1" x14ac:dyDescent="0.2">
      <c r="A62" s="608" t="s">
        <v>463</v>
      </c>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705"/>
      <c r="CB62" s="705"/>
      <c r="CC62" s="705"/>
      <c r="CD62" s="705"/>
      <c r="CE62" s="705"/>
      <c r="CF62" s="856">
        <f>SUBTOTAL(1,CF63:CF72)</f>
        <v>1</v>
      </c>
      <c r="CG62" s="537">
        <f>SUBTOTAL(1,CG63:CG72)</f>
        <v>1</v>
      </c>
      <c r="CH62" s="691"/>
    </row>
    <row r="63" spans="1:86" s="13" customFormat="1" ht="31.5" customHeight="1" x14ac:dyDescent="0.2">
      <c r="A63" s="786" t="s">
        <v>180</v>
      </c>
      <c r="B63" s="787" t="s">
        <v>464</v>
      </c>
      <c r="C63" s="777" t="s">
        <v>465</v>
      </c>
      <c r="D63" s="777" t="s">
        <v>466</v>
      </c>
      <c r="E63" s="811"/>
      <c r="F63" s="811"/>
      <c r="G63" s="762">
        <v>44316</v>
      </c>
      <c r="H63" s="763"/>
      <c r="I63" s="763"/>
      <c r="J63" s="781"/>
      <c r="K63" s="781"/>
      <c r="L63" s="781"/>
      <c r="M63" s="781"/>
      <c r="N63" s="781"/>
      <c r="O63" s="781"/>
      <c r="P63" s="781"/>
      <c r="Q63" s="781"/>
      <c r="R63" s="763"/>
      <c r="S63" s="763"/>
      <c r="T63" s="763" t="s">
        <v>32</v>
      </c>
      <c r="U63" s="763" t="s">
        <v>32</v>
      </c>
      <c r="V63" s="763" t="s">
        <v>32</v>
      </c>
      <c r="W63" s="763" t="s">
        <v>32</v>
      </c>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81"/>
      <c r="AY63" s="781"/>
      <c r="AZ63" s="781"/>
      <c r="BA63" s="781"/>
      <c r="BB63" s="781"/>
      <c r="BC63" s="781"/>
      <c r="BD63" s="781"/>
      <c r="BE63" s="781"/>
      <c r="BF63" s="781"/>
      <c r="BG63" s="781"/>
      <c r="BH63" s="781"/>
      <c r="BI63" s="781"/>
      <c r="BJ63" s="781"/>
      <c r="BK63" s="781"/>
      <c r="BL63" s="781"/>
      <c r="BM63" s="781"/>
      <c r="BN63" s="781"/>
      <c r="BO63" s="781"/>
      <c r="BP63" s="781"/>
      <c r="BQ63" s="781"/>
      <c r="BR63" s="781"/>
      <c r="BS63" s="781"/>
      <c r="BT63" s="781"/>
      <c r="BU63" s="781"/>
      <c r="BV63" s="781"/>
      <c r="BW63" s="781"/>
      <c r="BX63" s="781"/>
      <c r="BY63" s="792"/>
      <c r="BZ63" s="808"/>
      <c r="CA63" s="794"/>
      <c r="CB63" s="794"/>
      <c r="CC63" s="794"/>
      <c r="CD63" s="794"/>
      <c r="CE63" s="723" t="s">
        <v>32</v>
      </c>
      <c r="CF63" s="795">
        <f>IF(CE63&lt;&gt;"",1,IF(CD63&lt;&gt;"",0.9,IF(CC63&lt;&gt;"",0.75,IF(CB63&lt;&gt;"",0.5,IF(CA63&lt;&gt;"",0.3,IF(BZ63&lt;&gt;"",0.2,0))))))</f>
        <v>1</v>
      </c>
      <c r="CG63" s="795">
        <f>IF(CF63&lt;&gt;"",1,IF(CE63&lt;&gt;"",0.9,IF(CD63&lt;&gt;"",0.75,IF(CC63&lt;&gt;"",0.5,IF(CB63&lt;&gt;"",0.3,IF(CA63&lt;&gt;"",0.2,0))))))</f>
        <v>1</v>
      </c>
      <c r="CH63" s="809"/>
    </row>
    <row r="64" spans="1:86" s="13" customFormat="1" ht="17.25" customHeight="1" x14ac:dyDescent="0.2">
      <c r="A64" s="748" t="s">
        <v>187</v>
      </c>
      <c r="B64" s="503" t="s">
        <v>467</v>
      </c>
      <c r="C64" s="812"/>
      <c r="D64" s="681"/>
      <c r="E64" s="643"/>
      <c r="F64" s="643">
        <f>MAX(F65:F66)</f>
        <v>44572</v>
      </c>
      <c r="G64" s="643">
        <f>MAX(G65:G66)</f>
        <v>44579</v>
      </c>
      <c r="H64" s="519"/>
      <c r="I64" s="519"/>
      <c r="J64" s="520"/>
      <c r="K64" s="520"/>
      <c r="L64" s="520"/>
      <c r="M64" s="520"/>
      <c r="N64" s="520"/>
      <c r="O64" s="520"/>
      <c r="P64" s="520"/>
      <c r="Q64" s="520"/>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520"/>
      <c r="AZ64" s="520"/>
      <c r="BA64" s="520"/>
      <c r="BB64" s="520"/>
      <c r="BC64" s="520"/>
      <c r="BD64" s="520"/>
      <c r="BE64" s="520"/>
      <c r="BF64" s="520"/>
      <c r="BG64" s="520"/>
      <c r="BH64" s="520"/>
      <c r="BI64" s="520"/>
      <c r="BJ64" s="520"/>
      <c r="BK64" s="520"/>
      <c r="BL64" s="520"/>
      <c r="BM64" s="520"/>
      <c r="BN64" s="520"/>
      <c r="BO64" s="520"/>
      <c r="BP64" s="520"/>
      <c r="BQ64" s="520"/>
      <c r="BR64" s="520"/>
      <c r="BS64" s="520"/>
      <c r="BT64" s="520"/>
      <c r="BU64" s="520"/>
      <c r="BV64" s="520"/>
      <c r="BW64" s="520"/>
      <c r="BX64" s="520"/>
      <c r="BY64" s="682"/>
      <c r="BZ64" s="813"/>
      <c r="CA64" s="799"/>
      <c r="CB64" s="799"/>
      <c r="CC64" s="799"/>
      <c r="CD64" s="799"/>
      <c r="CE64" s="800" t="s">
        <v>32</v>
      </c>
      <c r="CF64" s="861">
        <f t="shared" ref="CF64:CG75" si="7">IF(CE64&lt;&gt;"",1,IF(CD64&lt;&gt;"",0.9,IF(CC64&lt;&gt;"",0.75,IF(CB64&lt;&gt;"",0.5,IF(CA64&lt;&gt;"",0.3,IF(BZ64&lt;&gt;"",0.2,0))))))</f>
        <v>1</v>
      </c>
      <c r="CG64" s="855">
        <f t="shared" si="7"/>
        <v>1</v>
      </c>
      <c r="CH64" s="814"/>
    </row>
    <row r="65" spans="1:86" s="13" customFormat="1" ht="16.5" customHeight="1" x14ac:dyDescent="0.2">
      <c r="A65" s="748"/>
      <c r="B65" s="495" t="s">
        <v>468</v>
      </c>
      <c r="C65" s="612" t="s">
        <v>469</v>
      </c>
      <c r="D65" s="613" t="s">
        <v>466</v>
      </c>
      <c r="E65" s="583"/>
      <c r="F65" s="583" t="s">
        <v>0</v>
      </c>
      <c r="G65" s="583">
        <v>44365</v>
      </c>
      <c r="H65" s="412"/>
      <c r="I65" s="412"/>
      <c r="J65" s="652"/>
      <c r="K65" s="652"/>
      <c r="L65" s="652"/>
      <c r="M65" s="652"/>
      <c r="N65" s="652"/>
      <c r="O65" s="652"/>
      <c r="P65" s="652"/>
      <c r="Q65" s="652"/>
      <c r="R65" s="412"/>
      <c r="S65" s="412"/>
      <c r="T65" s="412"/>
      <c r="U65" s="412"/>
      <c r="V65" s="412"/>
      <c r="W65" s="412"/>
      <c r="X65" s="412" t="s">
        <v>32</v>
      </c>
      <c r="Y65" s="412" t="s">
        <v>32</v>
      </c>
      <c r="Z65" s="412" t="s">
        <v>32</v>
      </c>
      <c r="AA65" s="412" t="s">
        <v>32</v>
      </c>
      <c r="AB65" s="412" t="s">
        <v>32</v>
      </c>
      <c r="AC65" s="412" t="s">
        <v>32</v>
      </c>
      <c r="AD65" s="412"/>
      <c r="AE65" s="412"/>
      <c r="AF65" s="412"/>
      <c r="AG65" s="412"/>
      <c r="AH65" s="412"/>
      <c r="AI65" s="412"/>
      <c r="AJ65" s="412"/>
      <c r="AK65" s="412"/>
      <c r="AL65" s="412"/>
      <c r="AM65" s="412"/>
      <c r="AN65" s="412"/>
      <c r="AO65" s="412"/>
      <c r="AP65" s="412"/>
      <c r="AQ65" s="412"/>
      <c r="AR65" s="412"/>
      <c r="AS65" s="412"/>
      <c r="AT65" s="412"/>
      <c r="AU65" s="412"/>
      <c r="AV65" s="412"/>
      <c r="AW65" s="41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2"/>
      <c r="BW65" s="652"/>
      <c r="BX65" s="652"/>
      <c r="BY65" s="673"/>
      <c r="BZ65" s="718"/>
      <c r="CA65" s="716"/>
      <c r="CB65" s="716"/>
      <c r="CC65" s="716"/>
      <c r="CD65" s="716"/>
      <c r="CE65" s="717" t="s">
        <v>32</v>
      </c>
      <c r="CF65" s="539">
        <f t="shared" si="7"/>
        <v>1</v>
      </c>
      <c r="CG65" s="539">
        <f t="shared" si="7"/>
        <v>1</v>
      </c>
      <c r="CH65" s="565"/>
    </row>
    <row r="66" spans="1:86" s="13" customFormat="1" ht="16.5" customHeight="1" thickBot="1" x14ac:dyDescent="0.25">
      <c r="A66" s="903"/>
      <c r="B66" s="759" t="s">
        <v>470</v>
      </c>
      <c r="C66" s="777" t="s">
        <v>471</v>
      </c>
      <c r="D66" s="760" t="s">
        <v>466</v>
      </c>
      <c r="E66" s="762"/>
      <c r="F66" s="762">
        <v>44572</v>
      </c>
      <c r="G66" s="762">
        <v>44579</v>
      </c>
      <c r="H66" s="763"/>
      <c r="I66" s="763"/>
      <c r="J66" s="781"/>
      <c r="K66" s="781"/>
      <c r="L66" s="781"/>
      <c r="M66" s="781"/>
      <c r="N66" s="781"/>
      <c r="O66" s="781"/>
      <c r="P66" s="781"/>
      <c r="Q66" s="781"/>
      <c r="R66" s="763"/>
      <c r="S66" s="763"/>
      <c r="T66" s="763"/>
      <c r="U66" s="763"/>
      <c r="V66" s="763"/>
      <c r="W66" s="763"/>
      <c r="X66" s="763" t="s">
        <v>32</v>
      </c>
      <c r="Y66" s="763" t="s">
        <v>32</v>
      </c>
      <c r="Z66" s="763" t="s">
        <v>32</v>
      </c>
      <c r="AA66" s="763" t="s">
        <v>32</v>
      </c>
      <c r="AB66" s="763" t="s">
        <v>32</v>
      </c>
      <c r="AC66" s="763" t="s">
        <v>32</v>
      </c>
      <c r="AD66" s="763"/>
      <c r="AE66" s="763"/>
      <c r="AF66" s="763"/>
      <c r="AG66" s="763"/>
      <c r="AH66" s="763"/>
      <c r="AI66" s="763"/>
      <c r="AJ66" s="763"/>
      <c r="AK66" s="763"/>
      <c r="AL66" s="763"/>
      <c r="AM66" s="763"/>
      <c r="AN66" s="763"/>
      <c r="AO66" s="763"/>
      <c r="AP66" s="763"/>
      <c r="AQ66" s="763"/>
      <c r="AR66" s="763"/>
      <c r="AS66" s="763"/>
      <c r="AT66" s="763"/>
      <c r="AU66" s="763"/>
      <c r="AV66" s="763"/>
      <c r="AW66" s="763"/>
      <c r="AX66" s="781"/>
      <c r="AY66" s="781"/>
      <c r="AZ66" s="781"/>
      <c r="BA66" s="781"/>
      <c r="BB66" s="781"/>
      <c r="BC66" s="781"/>
      <c r="BD66" s="781"/>
      <c r="BE66" s="781"/>
      <c r="BF66" s="781">
        <v>18</v>
      </c>
      <c r="BG66" s="781"/>
      <c r="BH66" s="781"/>
      <c r="BI66" s="781"/>
      <c r="BJ66" s="781"/>
      <c r="BK66" s="781"/>
      <c r="BL66" s="781"/>
      <c r="BM66" s="781"/>
      <c r="BN66" s="781"/>
      <c r="BO66" s="781"/>
      <c r="BP66" s="781"/>
      <c r="BQ66" s="781"/>
      <c r="BR66" s="781"/>
      <c r="BS66" s="781"/>
      <c r="BT66" s="781"/>
      <c r="BU66" s="781"/>
      <c r="BV66" s="781"/>
      <c r="BW66" s="781"/>
      <c r="BX66" s="781"/>
      <c r="BY66" s="792"/>
      <c r="BZ66" s="808"/>
      <c r="CA66" s="794"/>
      <c r="CB66" s="794"/>
      <c r="CC66" s="794"/>
      <c r="CD66" s="794"/>
      <c r="CE66" s="723" t="s">
        <v>32</v>
      </c>
      <c r="CF66" s="795">
        <f t="shared" si="7"/>
        <v>1</v>
      </c>
      <c r="CG66" s="795">
        <f t="shared" si="7"/>
        <v>1</v>
      </c>
      <c r="CH66" s="809"/>
    </row>
    <row r="67" spans="1:86" s="13" customFormat="1" ht="17.25" customHeight="1" x14ac:dyDescent="0.2">
      <c r="A67" s="748" t="s">
        <v>472</v>
      </c>
      <c r="B67" s="773" t="s">
        <v>473</v>
      </c>
      <c r="C67" s="624"/>
      <c r="D67" s="625"/>
      <c r="E67" s="587"/>
      <c r="F67" s="587" t="s">
        <v>0</v>
      </c>
      <c r="G67" s="643">
        <v>44446</v>
      </c>
      <c r="H67" s="519"/>
      <c r="I67" s="519"/>
      <c r="J67" s="520"/>
      <c r="K67" s="520"/>
      <c r="L67" s="520"/>
      <c r="M67" s="520"/>
      <c r="N67" s="520"/>
      <c r="O67" s="520"/>
      <c r="P67" s="520"/>
      <c r="Q67" s="520"/>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20"/>
      <c r="AY67" s="520"/>
      <c r="AZ67" s="520"/>
      <c r="BA67" s="520"/>
      <c r="BB67" s="520"/>
      <c r="BC67" s="520"/>
      <c r="BD67" s="520"/>
      <c r="BE67" s="520"/>
      <c r="BF67" s="520"/>
      <c r="BG67" s="520"/>
      <c r="BH67" s="520"/>
      <c r="BI67" s="520"/>
      <c r="BJ67" s="520"/>
      <c r="BK67" s="520"/>
      <c r="BL67" s="520"/>
      <c r="BM67" s="520"/>
      <c r="BN67" s="520"/>
      <c r="BO67" s="520"/>
      <c r="BP67" s="520"/>
      <c r="BQ67" s="520"/>
      <c r="BR67" s="520"/>
      <c r="BS67" s="520"/>
      <c r="BT67" s="520"/>
      <c r="BU67" s="520"/>
      <c r="BV67" s="520"/>
      <c r="BW67" s="520"/>
      <c r="BX67" s="520"/>
      <c r="BY67" s="682"/>
      <c r="BZ67" s="813"/>
      <c r="CA67" s="799"/>
      <c r="CB67" s="799"/>
      <c r="CC67" s="799"/>
      <c r="CD67" s="799"/>
      <c r="CE67" s="800" t="s">
        <v>32</v>
      </c>
      <c r="CF67" s="861">
        <f>SUBTOTAL(1,CF68:CF70)</f>
        <v>1</v>
      </c>
      <c r="CG67" s="855">
        <f>SUBTOTAL(1,CG68:CG70)</f>
        <v>1</v>
      </c>
      <c r="CH67" s="814"/>
    </row>
    <row r="68" spans="1:86" s="13" customFormat="1" ht="49.5" x14ac:dyDescent="0.2">
      <c r="A68" s="748"/>
      <c r="B68" s="495" t="s">
        <v>474</v>
      </c>
      <c r="C68" s="612" t="s">
        <v>469</v>
      </c>
      <c r="D68" s="613" t="s">
        <v>408</v>
      </c>
      <c r="E68" s="583"/>
      <c r="F68" s="583" t="s">
        <v>0</v>
      </c>
      <c r="G68" s="583">
        <v>44365</v>
      </c>
      <c r="H68" s="412"/>
      <c r="I68" s="412"/>
      <c r="J68" s="652"/>
      <c r="K68" s="652"/>
      <c r="L68" s="652"/>
      <c r="M68" s="652"/>
      <c r="N68" s="652"/>
      <c r="O68" s="652"/>
      <c r="P68" s="652"/>
      <c r="Q68" s="652"/>
      <c r="R68" s="412"/>
      <c r="S68" s="412"/>
      <c r="T68" s="412"/>
      <c r="U68" s="412"/>
      <c r="V68" s="412"/>
      <c r="W68" s="412"/>
      <c r="X68" s="412"/>
      <c r="Y68" s="412"/>
      <c r="Z68" s="412"/>
      <c r="AA68" s="412"/>
      <c r="AB68" s="412"/>
      <c r="AC68" s="412"/>
      <c r="AD68" s="412" t="s">
        <v>32</v>
      </c>
      <c r="AE68" s="412"/>
      <c r="AF68" s="412"/>
      <c r="AG68" s="412"/>
      <c r="AH68" s="412"/>
      <c r="AI68" s="412"/>
      <c r="AJ68" s="412"/>
      <c r="AK68" s="412"/>
      <c r="AL68" s="412"/>
      <c r="AM68" s="412"/>
      <c r="AN68" s="412"/>
      <c r="AO68" s="412"/>
      <c r="AP68" s="412"/>
      <c r="AQ68" s="412"/>
      <c r="AR68" s="412"/>
      <c r="AS68" s="412"/>
      <c r="AT68" s="412"/>
      <c r="AU68" s="412"/>
      <c r="AV68" s="412"/>
      <c r="AW68" s="41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2"/>
      <c r="BW68" s="652"/>
      <c r="BX68" s="652"/>
      <c r="BY68" s="673"/>
      <c r="BZ68" s="718"/>
      <c r="CA68" s="716"/>
      <c r="CB68" s="716"/>
      <c r="CC68" s="716"/>
      <c r="CD68" s="716"/>
      <c r="CE68" s="717" t="s">
        <v>32</v>
      </c>
      <c r="CF68" s="539">
        <f t="shared" si="7"/>
        <v>1</v>
      </c>
      <c r="CG68" s="539">
        <f t="shared" si="7"/>
        <v>1</v>
      </c>
      <c r="CH68" s="565"/>
    </row>
    <row r="69" spans="1:86" s="13" customFormat="1" ht="33" x14ac:dyDescent="0.2">
      <c r="A69" s="748"/>
      <c r="B69" s="495" t="s">
        <v>475</v>
      </c>
      <c r="C69" s="613" t="s">
        <v>408</v>
      </c>
      <c r="D69" s="613"/>
      <c r="E69" s="583"/>
      <c r="F69" s="583" t="s">
        <v>0</v>
      </c>
      <c r="G69" s="739">
        <v>44455</v>
      </c>
      <c r="H69" s="412"/>
      <c r="I69" s="412"/>
      <c r="J69" s="652"/>
      <c r="K69" s="652"/>
      <c r="L69" s="652"/>
      <c r="M69" s="652"/>
      <c r="N69" s="652"/>
      <c r="O69" s="652"/>
      <c r="P69" s="652"/>
      <c r="Q69" s="65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2"/>
      <c r="BW69" s="652"/>
      <c r="BX69" s="652"/>
      <c r="BY69" s="673"/>
      <c r="BZ69" s="718"/>
      <c r="CA69" s="716"/>
      <c r="CB69" s="716"/>
      <c r="CC69" s="716"/>
      <c r="CD69" s="716"/>
      <c r="CE69" s="717" t="s">
        <v>32</v>
      </c>
      <c r="CF69" s="539">
        <f t="shared" si="7"/>
        <v>1</v>
      </c>
      <c r="CG69" s="539">
        <f t="shared" si="7"/>
        <v>1</v>
      </c>
      <c r="CH69" s="565"/>
    </row>
    <row r="70" spans="1:86" s="13" customFormat="1" ht="33.75" thickBot="1" x14ac:dyDescent="0.25">
      <c r="A70" s="903"/>
      <c r="B70" s="759" t="s">
        <v>476</v>
      </c>
      <c r="C70" s="760" t="s">
        <v>408</v>
      </c>
      <c r="D70" s="760"/>
      <c r="E70" s="762"/>
      <c r="F70" s="762" t="s">
        <v>0</v>
      </c>
      <c r="G70" s="815">
        <v>44544</v>
      </c>
      <c r="H70" s="763"/>
      <c r="I70" s="763"/>
      <c r="J70" s="781"/>
      <c r="K70" s="781"/>
      <c r="L70" s="781"/>
      <c r="M70" s="781"/>
      <c r="N70" s="781"/>
      <c r="O70" s="781"/>
      <c r="P70" s="781"/>
      <c r="Q70" s="781"/>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91">
        <v>7</v>
      </c>
      <c r="AP70" s="763"/>
      <c r="AQ70" s="763"/>
      <c r="AR70" s="763"/>
      <c r="AS70" s="763"/>
      <c r="AT70" s="763"/>
      <c r="AU70" s="763"/>
      <c r="AV70" s="763"/>
      <c r="AW70" s="763"/>
      <c r="AX70" s="781"/>
      <c r="AY70" s="781"/>
      <c r="AZ70" s="781"/>
      <c r="BA70" s="781"/>
      <c r="BB70" s="781"/>
      <c r="BC70" s="781"/>
      <c r="BD70" s="781"/>
      <c r="BE70" s="781"/>
      <c r="BF70" s="781"/>
      <c r="BG70" s="781"/>
      <c r="BH70" s="781"/>
      <c r="BI70" s="781"/>
      <c r="BJ70" s="781"/>
      <c r="BK70" s="781"/>
      <c r="BL70" s="781"/>
      <c r="BM70" s="781"/>
      <c r="BN70" s="781"/>
      <c r="BO70" s="781"/>
      <c r="BP70" s="781"/>
      <c r="BQ70" s="781"/>
      <c r="BR70" s="781"/>
      <c r="BS70" s="781"/>
      <c r="BT70" s="781"/>
      <c r="BU70" s="781"/>
      <c r="BV70" s="781"/>
      <c r="BW70" s="781"/>
      <c r="BX70" s="781"/>
      <c r="BY70" s="792"/>
      <c r="BZ70" s="808"/>
      <c r="CA70" s="794"/>
      <c r="CB70" s="794"/>
      <c r="CC70" s="794"/>
      <c r="CD70" s="794"/>
      <c r="CE70" s="723" t="s">
        <v>32</v>
      </c>
      <c r="CF70" s="795">
        <f t="shared" si="7"/>
        <v>1</v>
      </c>
      <c r="CG70" s="795">
        <f t="shared" si="7"/>
        <v>1</v>
      </c>
      <c r="CH70" s="809"/>
    </row>
    <row r="71" spans="1:86" s="13" customFormat="1" ht="17.25" customHeight="1" x14ac:dyDescent="0.2">
      <c r="A71" s="748" t="s">
        <v>477</v>
      </c>
      <c r="B71" s="773" t="s">
        <v>478</v>
      </c>
      <c r="C71" s="625"/>
      <c r="D71" s="625"/>
      <c r="E71" s="587"/>
      <c r="F71" s="587">
        <f>F72</f>
        <v>44586</v>
      </c>
      <c r="G71" s="643">
        <v>44579</v>
      </c>
      <c r="H71" s="519"/>
      <c r="I71" s="519"/>
      <c r="J71" s="520"/>
      <c r="K71" s="520"/>
      <c r="L71" s="520"/>
      <c r="M71" s="520"/>
      <c r="N71" s="816"/>
      <c r="O71" s="520"/>
      <c r="P71" s="520"/>
      <c r="Q71" s="520"/>
      <c r="R71" s="519"/>
      <c r="S71" s="520"/>
      <c r="T71" s="519"/>
      <c r="U71" s="519"/>
      <c r="V71" s="519"/>
      <c r="W71" s="519"/>
      <c r="X71" s="519"/>
      <c r="Y71" s="519"/>
      <c r="Z71" s="519"/>
      <c r="AA71" s="519"/>
      <c r="AB71" s="519"/>
      <c r="AC71" s="519"/>
      <c r="AD71" s="519"/>
      <c r="AE71" s="519"/>
      <c r="AF71" s="519"/>
      <c r="AG71" s="519"/>
      <c r="AH71" s="817" t="s">
        <v>479</v>
      </c>
      <c r="AI71" s="519"/>
      <c r="AJ71" s="519"/>
      <c r="AK71" s="519"/>
      <c r="AL71" s="519"/>
      <c r="AM71" s="519"/>
      <c r="AN71" s="519"/>
      <c r="AO71" s="519"/>
      <c r="AP71" s="519"/>
      <c r="AQ71" s="519"/>
      <c r="AR71" s="519"/>
      <c r="AS71" s="519"/>
      <c r="AT71" s="519"/>
      <c r="AU71" s="519"/>
      <c r="AV71" s="519"/>
      <c r="AW71" s="519"/>
      <c r="AX71" s="520"/>
      <c r="AY71" s="520"/>
      <c r="AZ71" s="520"/>
      <c r="BA71" s="520"/>
      <c r="BB71" s="520"/>
      <c r="BC71" s="520"/>
      <c r="BD71" s="520"/>
      <c r="BE71" s="520"/>
      <c r="BF71" s="520"/>
      <c r="BG71" s="520"/>
      <c r="BH71" s="520"/>
      <c r="BI71" s="520"/>
      <c r="BJ71" s="520"/>
      <c r="BK71" s="520"/>
      <c r="BL71" s="520"/>
      <c r="BM71" s="520"/>
      <c r="BN71" s="520"/>
      <c r="BO71" s="520"/>
      <c r="BP71" s="520"/>
      <c r="BQ71" s="520"/>
      <c r="BR71" s="520"/>
      <c r="BS71" s="520"/>
      <c r="BT71" s="520"/>
      <c r="BU71" s="520"/>
      <c r="BV71" s="520"/>
      <c r="BW71" s="520"/>
      <c r="BX71" s="520"/>
      <c r="BY71" s="682"/>
      <c r="BZ71" s="813"/>
      <c r="CA71" s="799"/>
      <c r="CB71" s="799"/>
      <c r="CC71" s="799"/>
      <c r="CD71" s="799"/>
      <c r="CE71" s="800" t="s">
        <v>32</v>
      </c>
      <c r="CF71" s="861">
        <f>SUBTOTAL(1,CF72)</f>
        <v>1</v>
      </c>
      <c r="CG71" s="855">
        <f>SUBTOTAL(1,CG72)</f>
        <v>1</v>
      </c>
      <c r="CH71" s="814"/>
    </row>
    <row r="72" spans="1:86" s="13" customFormat="1" ht="50.25" thickBot="1" x14ac:dyDescent="0.25">
      <c r="A72" s="810"/>
      <c r="B72" s="495" t="s">
        <v>480</v>
      </c>
      <c r="C72" s="612" t="s">
        <v>481</v>
      </c>
      <c r="D72" s="613" t="s">
        <v>408</v>
      </c>
      <c r="E72" s="583"/>
      <c r="F72" s="583">
        <v>44586</v>
      </c>
      <c r="G72" s="583">
        <v>44579</v>
      </c>
      <c r="H72" s="412"/>
      <c r="I72" s="412"/>
      <c r="J72" s="652"/>
      <c r="K72" s="652"/>
      <c r="L72" s="652"/>
      <c r="M72" s="652"/>
      <c r="N72" s="652"/>
      <c r="O72" s="652"/>
      <c r="P72" s="652"/>
      <c r="Q72" s="65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t="s">
        <v>32</v>
      </c>
      <c r="AQ72" s="412" t="s">
        <v>32</v>
      </c>
      <c r="AR72" s="412" t="s">
        <v>32</v>
      </c>
      <c r="AS72" s="412" t="s">
        <v>32</v>
      </c>
      <c r="AT72" s="412" t="s">
        <v>32</v>
      </c>
      <c r="AU72" s="412" t="s">
        <v>32</v>
      </c>
      <c r="AV72" s="412"/>
      <c r="AW72" s="412"/>
      <c r="AX72" s="652"/>
      <c r="AY72" s="652"/>
      <c r="AZ72" s="652"/>
      <c r="BA72" s="652" t="s">
        <v>53</v>
      </c>
      <c r="BB72" s="652" t="s">
        <v>53</v>
      </c>
      <c r="BC72" s="652" t="s">
        <v>53</v>
      </c>
      <c r="BD72" s="652" t="s">
        <v>53</v>
      </c>
      <c r="BE72" s="652" t="s">
        <v>53</v>
      </c>
      <c r="BF72" s="652">
        <v>18</v>
      </c>
      <c r="BG72" s="652"/>
      <c r="BH72" s="652"/>
      <c r="BI72" s="652"/>
      <c r="BJ72" s="652"/>
      <c r="BK72" s="652"/>
      <c r="BL72" s="652"/>
      <c r="BM72" s="652"/>
      <c r="BN72" s="652"/>
      <c r="BO72" s="652"/>
      <c r="BP72" s="652"/>
      <c r="BQ72" s="652"/>
      <c r="BR72" s="652"/>
      <c r="BS72" s="652"/>
      <c r="BT72" s="652"/>
      <c r="BU72" s="652"/>
      <c r="BV72" s="652"/>
      <c r="BW72" s="652"/>
      <c r="BX72" s="652"/>
      <c r="BY72" s="673"/>
      <c r="BZ72" s="718"/>
      <c r="CA72" s="716"/>
      <c r="CB72" s="716"/>
      <c r="CC72" s="716"/>
      <c r="CD72" s="716"/>
      <c r="CE72" s="717" t="s">
        <v>32</v>
      </c>
      <c r="CF72" s="539">
        <f t="shared" si="7"/>
        <v>1</v>
      </c>
      <c r="CG72" s="539">
        <f t="shared" si="7"/>
        <v>1</v>
      </c>
      <c r="CH72" s="565" t="s">
        <v>482</v>
      </c>
    </row>
    <row r="73" spans="1:86" s="25" customFormat="1" ht="18" customHeight="1" thickBot="1" x14ac:dyDescent="0.25">
      <c r="A73" s="608" t="s">
        <v>483</v>
      </c>
      <c r="B73" s="601"/>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705"/>
      <c r="CA73" s="705"/>
      <c r="CB73" s="705"/>
      <c r="CC73" s="705"/>
      <c r="CD73" s="705"/>
      <c r="CE73" s="705"/>
      <c r="CF73" s="862">
        <f>SUBTOTAL(1,CF74:CF75)</f>
        <v>1</v>
      </c>
      <c r="CG73" s="537">
        <f>SUBTOTAL(1,CG74:CG75)</f>
        <v>1</v>
      </c>
      <c r="CH73" s="691"/>
    </row>
    <row r="74" spans="1:86" s="13" customFormat="1" ht="17.25" customHeight="1" x14ac:dyDescent="0.2">
      <c r="A74" s="746" t="s">
        <v>484</v>
      </c>
      <c r="B74" s="671" t="s">
        <v>485</v>
      </c>
      <c r="C74" s="612" t="s">
        <v>408</v>
      </c>
      <c r="D74" s="613"/>
      <c r="E74" s="583">
        <v>44530</v>
      </c>
      <c r="F74" s="583">
        <v>44530</v>
      </c>
      <c r="G74" s="583">
        <v>44530</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652"/>
      <c r="BN74" s="652"/>
      <c r="BO74" s="652"/>
      <c r="BP74" s="652"/>
      <c r="BQ74" s="652"/>
      <c r="BR74" s="652"/>
      <c r="BS74" s="652"/>
      <c r="BT74" s="652"/>
      <c r="BU74" s="652"/>
      <c r="BV74" s="652"/>
      <c r="BW74" s="652"/>
      <c r="BX74" s="652"/>
      <c r="BY74" s="673"/>
      <c r="BZ74" s="718"/>
      <c r="CA74" s="716"/>
      <c r="CB74" s="716"/>
      <c r="CC74" s="716"/>
      <c r="CD74" s="716"/>
      <c r="CE74" s="717" t="s">
        <v>32</v>
      </c>
      <c r="CF74" s="539">
        <f t="shared" si="7"/>
        <v>1</v>
      </c>
      <c r="CG74" s="539">
        <f t="shared" si="7"/>
        <v>1</v>
      </c>
      <c r="CH74" s="565"/>
    </row>
    <row r="75" spans="1:86" s="13" customFormat="1" ht="17.25" customHeight="1" thickBot="1" x14ac:dyDescent="0.25">
      <c r="A75" s="786" t="s">
        <v>486</v>
      </c>
      <c r="B75" s="787" t="s">
        <v>487</v>
      </c>
      <c r="C75" s="777" t="s">
        <v>408</v>
      </c>
      <c r="D75" s="760"/>
      <c r="E75" s="762">
        <v>44544</v>
      </c>
      <c r="F75" s="762">
        <v>44544</v>
      </c>
      <c r="G75" s="762">
        <v>44543</v>
      </c>
      <c r="H75" s="781"/>
      <c r="I75" s="781"/>
      <c r="J75" s="781"/>
      <c r="K75" s="781"/>
      <c r="L75" s="781"/>
      <c r="M75" s="781"/>
      <c r="N75" s="781"/>
      <c r="O75" s="781"/>
      <c r="P75" s="781"/>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81"/>
      <c r="AQ75" s="781"/>
      <c r="AR75" s="781"/>
      <c r="AS75" s="781"/>
      <c r="AT75" s="781"/>
      <c r="AU75" s="781"/>
      <c r="AV75" s="781"/>
      <c r="AW75" s="781"/>
      <c r="AX75" s="781"/>
      <c r="AY75" s="781"/>
      <c r="AZ75" s="781"/>
      <c r="BA75" s="781">
        <v>13</v>
      </c>
      <c r="BB75" s="781"/>
      <c r="BC75" s="781"/>
      <c r="BD75" s="781"/>
      <c r="BE75" s="781"/>
      <c r="BF75" s="781"/>
      <c r="BG75" s="781"/>
      <c r="BH75" s="781"/>
      <c r="BI75" s="781"/>
      <c r="BJ75" s="781"/>
      <c r="BK75" s="781"/>
      <c r="BL75" s="781"/>
      <c r="BM75" s="781"/>
      <c r="BN75" s="781"/>
      <c r="BO75" s="781"/>
      <c r="BP75" s="781"/>
      <c r="BQ75" s="781"/>
      <c r="BR75" s="781"/>
      <c r="BS75" s="781"/>
      <c r="BT75" s="781"/>
      <c r="BU75" s="781"/>
      <c r="BV75" s="781"/>
      <c r="BW75" s="781"/>
      <c r="BX75" s="781"/>
      <c r="BY75" s="792"/>
      <c r="BZ75" s="808"/>
      <c r="CA75" s="794"/>
      <c r="CB75" s="794"/>
      <c r="CC75" s="794"/>
      <c r="CD75" s="794"/>
      <c r="CE75" s="723" t="s">
        <v>32</v>
      </c>
      <c r="CF75" s="795">
        <f t="shared" si="7"/>
        <v>1</v>
      </c>
      <c r="CG75" s="795">
        <f t="shared" si="7"/>
        <v>1</v>
      </c>
      <c r="CH75" s="809"/>
    </row>
    <row r="76" spans="1:86" s="25" customFormat="1" ht="18" customHeight="1" thickBot="1" x14ac:dyDescent="0.25">
      <c r="A76" s="818" t="s">
        <v>488</v>
      </c>
      <c r="B76" s="819"/>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I76" s="819"/>
      <c r="AJ76" s="819"/>
      <c r="AK76" s="819"/>
      <c r="AL76" s="819"/>
      <c r="AM76" s="819"/>
      <c r="AN76" s="819"/>
      <c r="AO76" s="819"/>
      <c r="AP76" s="819"/>
      <c r="AQ76" s="819"/>
      <c r="AR76" s="819"/>
      <c r="AS76" s="819"/>
      <c r="AT76" s="819"/>
      <c r="AU76" s="819"/>
      <c r="AV76" s="819"/>
      <c r="AW76" s="819"/>
      <c r="AX76" s="819"/>
      <c r="AY76" s="819"/>
      <c r="AZ76" s="819"/>
      <c r="BA76" s="819"/>
      <c r="BB76" s="819"/>
      <c r="BC76" s="819"/>
      <c r="BD76" s="819"/>
      <c r="BE76" s="819"/>
      <c r="BF76" s="819"/>
      <c r="BG76" s="819"/>
      <c r="BH76" s="819"/>
      <c r="BI76" s="819"/>
      <c r="BJ76" s="819"/>
      <c r="BK76" s="819"/>
      <c r="BL76" s="819"/>
      <c r="BM76" s="819"/>
      <c r="BN76" s="819"/>
      <c r="BO76" s="819"/>
      <c r="BP76" s="819"/>
      <c r="BQ76" s="819"/>
      <c r="BR76" s="819"/>
      <c r="BS76" s="819"/>
      <c r="BT76" s="819"/>
      <c r="BU76" s="819"/>
      <c r="BV76" s="819"/>
      <c r="BW76" s="819"/>
      <c r="BX76" s="819"/>
      <c r="BY76" s="819"/>
      <c r="BZ76" s="819"/>
      <c r="CA76" s="724"/>
      <c r="CB76" s="724"/>
      <c r="CC76" s="724"/>
      <c r="CD76" s="724"/>
      <c r="CE76" s="724"/>
      <c r="CF76" s="863">
        <f>SUBTOTAL(1,CF77:CF80)</f>
        <v>1</v>
      </c>
      <c r="CG76" s="776">
        <f>SUBTOTAL(1,CG77:CG80)</f>
        <v>1</v>
      </c>
      <c r="CH76" s="824"/>
    </row>
    <row r="77" spans="1:86" s="25" customFormat="1" ht="31.5" x14ac:dyDescent="0.2">
      <c r="A77" s="748" t="s">
        <v>489</v>
      </c>
      <c r="B77" s="671" t="s">
        <v>490</v>
      </c>
      <c r="C77" s="624"/>
      <c r="D77" s="625"/>
      <c r="E77" s="587"/>
      <c r="F77" s="587"/>
      <c r="G77" s="643"/>
      <c r="H77" s="520"/>
      <c r="I77" s="520"/>
      <c r="J77" s="520"/>
      <c r="K77" s="520"/>
      <c r="L77" s="520"/>
      <c r="M77" s="520"/>
      <c r="N77" s="520"/>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674"/>
      <c r="BZ77" s="711"/>
      <c r="CA77" s="712"/>
      <c r="CB77" s="712"/>
      <c r="CC77" s="712"/>
      <c r="CD77" s="712"/>
      <c r="CE77" s="713" t="s">
        <v>32</v>
      </c>
      <c r="CF77" s="856">
        <f>SUBTOTAL(1,CF78:CF80)</f>
        <v>1</v>
      </c>
      <c r="CG77" s="537">
        <f>SUBTOTAL(1,CG78:CG80)</f>
        <v>1</v>
      </c>
      <c r="CH77" s="694"/>
    </row>
    <row r="78" spans="1:86" s="25" customFormat="1" ht="16.5" x14ac:dyDescent="0.2">
      <c r="A78" s="748"/>
      <c r="B78" s="495" t="s">
        <v>491</v>
      </c>
      <c r="C78" s="613" t="s">
        <v>492</v>
      </c>
      <c r="D78" s="613"/>
      <c r="E78" s="583"/>
      <c r="F78" s="583"/>
      <c r="G78" s="583">
        <v>44252</v>
      </c>
      <c r="H78" s="652" t="s">
        <v>32</v>
      </c>
      <c r="I78" s="652" t="s">
        <v>32</v>
      </c>
      <c r="J78" s="652" t="s">
        <v>32</v>
      </c>
      <c r="K78" s="652" t="s">
        <v>32</v>
      </c>
      <c r="L78" s="652" t="s">
        <v>32</v>
      </c>
      <c r="M78" s="652" t="s">
        <v>32</v>
      </c>
      <c r="N78" s="652" t="s">
        <v>32</v>
      </c>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675"/>
      <c r="BZ78" s="710"/>
      <c r="CA78" s="708"/>
      <c r="CB78" s="708"/>
      <c r="CC78" s="708"/>
      <c r="CD78" s="708"/>
      <c r="CE78" s="709" t="s">
        <v>32</v>
      </c>
      <c r="CF78" s="536">
        <f t="shared" ref="CF78:CG80" si="8">IF(CE78&lt;&gt;"",1,IF(CD78&lt;&gt;"",0.9,IF(CC78&lt;&gt;"",0.75,IF(CB78&lt;&gt;"",0.5,IF(CA78&lt;&gt;"",0.3,IF(BZ78&lt;&gt;"",0.2,0))))))</f>
        <v>1</v>
      </c>
      <c r="CG78" s="536">
        <f t="shared" si="8"/>
        <v>1</v>
      </c>
      <c r="CH78" s="579"/>
    </row>
    <row r="79" spans="1:86" s="25" customFormat="1" ht="33" x14ac:dyDescent="0.2">
      <c r="A79" s="748"/>
      <c r="B79" s="495" t="s">
        <v>493</v>
      </c>
      <c r="C79" s="613" t="s">
        <v>408</v>
      </c>
      <c r="D79" s="613"/>
      <c r="E79" s="583"/>
      <c r="F79" s="583"/>
      <c r="G79" s="583">
        <v>44252</v>
      </c>
      <c r="H79" s="652" t="s">
        <v>32</v>
      </c>
      <c r="I79" s="652" t="s">
        <v>32</v>
      </c>
      <c r="J79" s="652" t="s">
        <v>32</v>
      </c>
      <c r="K79" s="652" t="s">
        <v>32</v>
      </c>
      <c r="L79" s="652" t="s">
        <v>32</v>
      </c>
      <c r="M79" s="652" t="s">
        <v>32</v>
      </c>
      <c r="N79" s="652" t="s">
        <v>32</v>
      </c>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675"/>
      <c r="BZ79" s="710"/>
      <c r="CA79" s="708"/>
      <c r="CB79" s="708"/>
      <c r="CC79" s="708"/>
      <c r="CD79" s="708"/>
      <c r="CE79" s="709" t="s">
        <v>32</v>
      </c>
      <c r="CF79" s="536">
        <f t="shared" si="8"/>
        <v>1</v>
      </c>
      <c r="CG79" s="536">
        <f t="shared" si="8"/>
        <v>1</v>
      </c>
      <c r="CH79" s="579"/>
    </row>
    <row r="80" spans="1:86" s="25" customFormat="1" ht="50.25" thickBot="1" x14ac:dyDescent="0.25">
      <c r="A80" s="810"/>
      <c r="B80" s="495" t="s">
        <v>494</v>
      </c>
      <c r="C80" s="613" t="s">
        <v>409</v>
      </c>
      <c r="D80" s="613" t="s">
        <v>408</v>
      </c>
      <c r="E80" s="583" t="s">
        <v>43</v>
      </c>
      <c r="F80" s="583"/>
      <c r="G80" s="583" t="s">
        <v>261</v>
      </c>
      <c r="H80" s="652" t="s">
        <v>32</v>
      </c>
      <c r="I80" s="652" t="s">
        <v>32</v>
      </c>
      <c r="J80" s="652" t="s">
        <v>32</v>
      </c>
      <c r="K80" s="652" t="s">
        <v>32</v>
      </c>
      <c r="L80" s="652" t="s">
        <v>32</v>
      </c>
      <c r="M80" s="652" t="s">
        <v>32</v>
      </c>
      <c r="N80" s="652" t="s">
        <v>32</v>
      </c>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675"/>
      <c r="BZ80" s="710"/>
      <c r="CA80" s="708"/>
      <c r="CB80" s="708"/>
      <c r="CC80" s="708"/>
      <c r="CD80" s="708"/>
      <c r="CE80" s="721" t="s">
        <v>32</v>
      </c>
      <c r="CF80" s="536">
        <f t="shared" si="8"/>
        <v>1</v>
      </c>
      <c r="CG80" s="536">
        <f t="shared" si="8"/>
        <v>1</v>
      </c>
      <c r="CH80" s="579"/>
    </row>
    <row r="81" spans="1:86" s="25" customFormat="1" ht="27" customHeight="1" thickBot="1" x14ac:dyDescent="0.25">
      <c r="A81" s="621" t="s">
        <v>495</v>
      </c>
      <c r="B81" s="604"/>
      <c r="C81" s="604"/>
      <c r="D81" s="604"/>
      <c r="E81" s="604"/>
      <c r="F81" s="604"/>
      <c r="G81" s="647"/>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8"/>
      <c r="BZ81" s="720"/>
      <c r="CA81" s="720"/>
      <c r="CB81" s="720"/>
      <c r="CC81" s="720"/>
      <c r="CD81" s="720"/>
      <c r="CE81" s="722"/>
      <c r="CF81" s="540">
        <f>SUBTOTAL(1,CF82:CF94)</f>
        <v>0.57499999999999996</v>
      </c>
      <c r="CG81" s="540">
        <f>SUBTOTAL(1,CG82:CG94)</f>
        <v>1</v>
      </c>
      <c r="CH81" s="696"/>
    </row>
    <row r="82" spans="1:86" s="25" customFormat="1" ht="18" customHeight="1" thickBot="1" x14ac:dyDescent="0.25">
      <c r="A82" s="608" t="s">
        <v>496</v>
      </c>
      <c r="B82" s="601"/>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1"/>
      <c r="BU82" s="601"/>
      <c r="BV82" s="601"/>
      <c r="BW82" s="601"/>
      <c r="BX82" s="601"/>
      <c r="BY82" s="601"/>
      <c r="BZ82" s="601"/>
      <c r="CA82" s="705"/>
      <c r="CB82" s="705"/>
      <c r="CC82" s="705"/>
      <c r="CD82" s="705"/>
      <c r="CE82" s="705"/>
      <c r="CF82" s="856">
        <f>SUBTOTAL(1,CF83:CF84)</f>
        <v>1</v>
      </c>
      <c r="CG82" s="537">
        <f>SUBTOTAL(1,CG83:CG84)</f>
        <v>1</v>
      </c>
      <c r="CH82" s="691"/>
    </row>
    <row r="83" spans="1:86" s="25" customFormat="1" ht="16.5" customHeight="1" x14ac:dyDescent="0.2">
      <c r="A83" s="749" t="s">
        <v>191</v>
      </c>
      <c r="B83" s="671" t="s">
        <v>497</v>
      </c>
      <c r="C83" s="613" t="s">
        <v>408</v>
      </c>
      <c r="D83" s="613" t="s">
        <v>466</v>
      </c>
      <c r="E83" s="583"/>
      <c r="F83" s="583"/>
      <c r="G83" s="583">
        <v>44377</v>
      </c>
      <c r="H83" s="462"/>
      <c r="I83" s="462"/>
      <c r="J83" s="462"/>
      <c r="K83" s="462"/>
      <c r="L83" s="462"/>
      <c r="M83" s="462"/>
      <c r="N83" s="462"/>
      <c r="O83" s="462"/>
      <c r="P83" s="462"/>
      <c r="Q83" s="462"/>
      <c r="R83" s="462"/>
      <c r="S83" s="462"/>
      <c r="T83" s="462"/>
      <c r="U83" s="462"/>
      <c r="V83" s="462"/>
      <c r="W83" s="462"/>
      <c r="X83" s="462"/>
      <c r="Y83" s="462"/>
      <c r="Z83" s="462"/>
      <c r="AA83" s="462" t="s">
        <v>32</v>
      </c>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676"/>
      <c r="BZ83" s="718"/>
      <c r="CA83" s="716"/>
      <c r="CB83" s="716"/>
      <c r="CC83" s="716"/>
      <c r="CD83" s="716"/>
      <c r="CE83" s="717" t="s">
        <v>32</v>
      </c>
      <c r="CF83" s="538">
        <f t="shared" ref="CF83:CG110" si="9">IF(CE83&lt;&gt;"",1,IF(CD83&lt;&gt;"",0.9,IF(CC83&lt;&gt;"",0.75,IF(CB83&lt;&gt;"",0.5,IF(CA83&lt;&gt;"",0.3,IF(BZ83&lt;&gt;"",0.2,0))))))</f>
        <v>1</v>
      </c>
      <c r="CG83" s="538">
        <f t="shared" si="9"/>
        <v>1</v>
      </c>
      <c r="CH83" s="565"/>
    </row>
    <row r="84" spans="1:86" s="25" customFormat="1" ht="16.5" customHeight="1" thickBot="1" x14ac:dyDescent="0.25">
      <c r="A84" s="825" t="s">
        <v>196</v>
      </c>
      <c r="B84" s="787" t="s">
        <v>498</v>
      </c>
      <c r="C84" s="760" t="s">
        <v>408</v>
      </c>
      <c r="D84" s="760" t="s">
        <v>499</v>
      </c>
      <c r="E84" s="762">
        <v>44439</v>
      </c>
      <c r="F84" s="762"/>
      <c r="G84" s="762">
        <v>44393</v>
      </c>
      <c r="H84" s="806"/>
      <c r="I84" s="806"/>
      <c r="J84" s="806"/>
      <c r="K84" s="806"/>
      <c r="L84" s="806"/>
      <c r="M84" s="806"/>
      <c r="N84" s="806"/>
      <c r="O84" s="806"/>
      <c r="P84" s="806"/>
      <c r="Q84" s="806"/>
      <c r="R84" s="806"/>
      <c r="S84" s="806"/>
      <c r="T84" s="806"/>
      <c r="U84" s="806"/>
      <c r="V84" s="806"/>
      <c r="W84" s="806"/>
      <c r="X84" s="806"/>
      <c r="Y84" s="806"/>
      <c r="Z84" s="806"/>
      <c r="AA84" s="806"/>
      <c r="AB84" s="806"/>
      <c r="AC84" s="806" t="s">
        <v>32</v>
      </c>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6"/>
      <c r="BA84" s="806"/>
      <c r="BB84" s="806"/>
      <c r="BC84" s="806"/>
      <c r="BD84" s="806"/>
      <c r="BE84" s="806"/>
      <c r="BF84" s="806"/>
      <c r="BG84" s="806"/>
      <c r="BH84" s="806"/>
      <c r="BI84" s="806"/>
      <c r="BJ84" s="806"/>
      <c r="BK84" s="806"/>
      <c r="BL84" s="806"/>
      <c r="BM84" s="806"/>
      <c r="BN84" s="806"/>
      <c r="BO84" s="806"/>
      <c r="BP84" s="806"/>
      <c r="BQ84" s="806"/>
      <c r="BR84" s="806"/>
      <c r="BS84" s="806"/>
      <c r="BT84" s="806"/>
      <c r="BU84" s="806"/>
      <c r="BV84" s="806"/>
      <c r="BW84" s="806"/>
      <c r="BX84" s="806"/>
      <c r="BY84" s="807"/>
      <c r="BZ84" s="808"/>
      <c r="CA84" s="794"/>
      <c r="CB84" s="794"/>
      <c r="CC84" s="794"/>
      <c r="CD84" s="794"/>
      <c r="CE84" s="723" t="s">
        <v>32</v>
      </c>
      <c r="CF84" s="803">
        <f t="shared" si="9"/>
        <v>1</v>
      </c>
      <c r="CG84" s="803">
        <f t="shared" si="9"/>
        <v>1</v>
      </c>
      <c r="CH84" s="826" t="s">
        <v>388</v>
      </c>
    </row>
    <row r="85" spans="1:86" s="25" customFormat="1" ht="18" customHeight="1" thickBot="1" x14ac:dyDescent="0.25">
      <c r="A85" s="818" t="s">
        <v>500</v>
      </c>
      <c r="B85" s="819"/>
      <c r="C85" s="819"/>
      <c r="D85" s="819"/>
      <c r="E85" s="819"/>
      <c r="F85" s="819"/>
      <c r="G85" s="819"/>
      <c r="H85" s="819"/>
      <c r="I85" s="819"/>
      <c r="J85" s="819"/>
      <c r="K85" s="819"/>
      <c r="L85" s="819"/>
      <c r="M85" s="819"/>
      <c r="N85" s="819"/>
      <c r="O85" s="819"/>
      <c r="P85" s="819"/>
      <c r="Q85" s="81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19"/>
      <c r="BA85" s="819"/>
      <c r="BB85" s="819"/>
      <c r="BC85" s="819"/>
      <c r="BD85" s="819"/>
      <c r="BE85" s="819"/>
      <c r="BF85" s="819"/>
      <c r="BG85" s="819"/>
      <c r="BH85" s="819"/>
      <c r="BI85" s="819"/>
      <c r="BJ85" s="819"/>
      <c r="BK85" s="819"/>
      <c r="BL85" s="819"/>
      <c r="BM85" s="819"/>
      <c r="BN85" s="819"/>
      <c r="BO85" s="819"/>
      <c r="BP85" s="819"/>
      <c r="BQ85" s="819"/>
      <c r="BR85" s="819"/>
      <c r="BS85" s="819"/>
      <c r="BT85" s="819"/>
      <c r="BU85" s="819"/>
      <c r="BV85" s="819"/>
      <c r="BW85" s="819"/>
      <c r="BX85" s="819"/>
      <c r="BY85" s="819"/>
      <c r="BZ85" s="819"/>
      <c r="CA85" s="724"/>
      <c r="CB85" s="724"/>
      <c r="CC85" s="724"/>
      <c r="CD85" s="724"/>
      <c r="CE85" s="724"/>
      <c r="CF85" s="863">
        <f>SUBTOTAL(1,CF86:CF88)</f>
        <v>0.25</v>
      </c>
      <c r="CG85" s="776">
        <f>SUBTOTAL(1,CG86:CG88)</f>
        <v>1</v>
      </c>
      <c r="CH85" s="824"/>
    </row>
    <row r="86" spans="1:86" s="25" customFormat="1" ht="50.25" thickBot="1" x14ac:dyDescent="0.25">
      <c r="A86" s="825" t="s">
        <v>206</v>
      </c>
      <c r="B86" s="882" t="s">
        <v>501</v>
      </c>
      <c r="C86" s="760" t="s">
        <v>415</v>
      </c>
      <c r="D86" s="760" t="s">
        <v>502</v>
      </c>
      <c r="E86" s="762">
        <v>44439</v>
      </c>
      <c r="F86" s="762">
        <v>44588</v>
      </c>
      <c r="G86" s="827"/>
      <c r="H86" s="806"/>
      <c r="I86" s="806"/>
      <c r="J86" s="806"/>
      <c r="K86" s="806"/>
      <c r="L86" s="806"/>
      <c r="M86" s="806"/>
      <c r="N86" s="806"/>
      <c r="O86" s="806"/>
      <c r="P86" s="806"/>
      <c r="Q86" s="806"/>
      <c r="R86" s="806"/>
      <c r="S86" s="806"/>
      <c r="T86" s="806"/>
      <c r="U86" s="806"/>
      <c r="V86" s="806"/>
      <c r="W86" s="806"/>
      <c r="X86" s="806"/>
      <c r="Y86" s="806"/>
      <c r="Z86" s="806"/>
      <c r="AA86" s="806"/>
      <c r="AB86" s="806"/>
      <c r="AC86" s="806" t="s">
        <v>32</v>
      </c>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6" t="s">
        <v>53</v>
      </c>
      <c r="BA86" s="806" t="s">
        <v>53</v>
      </c>
      <c r="BB86" s="806" t="s">
        <v>53</v>
      </c>
      <c r="BC86" s="806" t="s">
        <v>53</v>
      </c>
      <c r="BD86" s="806" t="s">
        <v>32</v>
      </c>
      <c r="BE86" s="806" t="s">
        <v>32</v>
      </c>
      <c r="BF86" s="806" t="s">
        <v>32</v>
      </c>
      <c r="BG86" s="806"/>
      <c r="BH86" s="806"/>
      <c r="BI86" s="806"/>
      <c r="BJ86" s="806"/>
      <c r="BK86" s="806"/>
      <c r="BL86" s="806"/>
      <c r="BM86" s="806"/>
      <c r="BN86" s="806"/>
      <c r="BO86" s="806"/>
      <c r="BP86" s="806"/>
      <c r="BQ86" s="806"/>
      <c r="BR86" s="806"/>
      <c r="BS86" s="806"/>
      <c r="BT86" s="806"/>
      <c r="BU86" s="806"/>
      <c r="BV86" s="806"/>
      <c r="BW86" s="806"/>
      <c r="BX86" s="806"/>
      <c r="BY86" s="807"/>
      <c r="BZ86" s="808"/>
      <c r="CA86" s="794"/>
      <c r="CB86" s="794"/>
      <c r="CC86" s="794" t="s">
        <v>53</v>
      </c>
      <c r="CD86" s="794"/>
      <c r="CE86" s="723"/>
      <c r="CF86" s="803">
        <f t="shared" si="9"/>
        <v>0.75</v>
      </c>
      <c r="CG86" s="803">
        <f t="shared" si="9"/>
        <v>1</v>
      </c>
      <c r="CH86" s="809"/>
    </row>
    <row r="87" spans="1:86" s="25" customFormat="1" ht="17.25" customHeight="1" thickBot="1" x14ac:dyDescent="0.25">
      <c r="A87" s="631" t="s">
        <v>503</v>
      </c>
      <c r="B87" s="831" t="s">
        <v>107</v>
      </c>
      <c r="C87" s="832" t="s">
        <v>415</v>
      </c>
      <c r="D87" s="832" t="s">
        <v>236</v>
      </c>
      <c r="E87" s="833"/>
      <c r="F87" s="833">
        <v>44589</v>
      </c>
      <c r="G87" s="834"/>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v>28</v>
      </c>
      <c r="BH87" s="511"/>
      <c r="BI87" s="511"/>
      <c r="BJ87" s="511"/>
      <c r="BK87" s="511"/>
      <c r="BL87" s="511"/>
      <c r="BM87" s="511"/>
      <c r="BN87" s="511"/>
      <c r="BO87" s="511"/>
      <c r="BP87" s="511"/>
      <c r="BQ87" s="511"/>
      <c r="BR87" s="511"/>
      <c r="BS87" s="511"/>
      <c r="BT87" s="511"/>
      <c r="BU87" s="511"/>
      <c r="BV87" s="511"/>
      <c r="BW87" s="511"/>
      <c r="BX87" s="511"/>
      <c r="BY87" s="679"/>
      <c r="BZ87" s="731"/>
      <c r="CA87" s="732"/>
      <c r="CB87" s="732"/>
      <c r="CC87" s="732"/>
      <c r="CD87" s="732"/>
      <c r="CE87" s="733"/>
      <c r="CF87" s="803">
        <f t="shared" si="9"/>
        <v>0</v>
      </c>
      <c r="CG87" s="803">
        <f t="shared" si="9"/>
        <v>1</v>
      </c>
      <c r="CH87" s="700"/>
    </row>
    <row r="88" spans="1:86" s="25" customFormat="1" ht="83.25" thickBot="1" x14ac:dyDescent="0.25">
      <c r="A88" s="610" t="s">
        <v>504</v>
      </c>
      <c r="B88" s="773" t="s">
        <v>505</v>
      </c>
      <c r="C88" s="625" t="s">
        <v>415</v>
      </c>
      <c r="D88" s="625" t="s">
        <v>506</v>
      </c>
      <c r="E88" s="587">
        <v>44652</v>
      </c>
      <c r="F88" s="587">
        <v>44722</v>
      </c>
      <c r="G88" s="587">
        <v>44725</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29"/>
      <c r="AY88" s="829"/>
      <c r="AZ88" s="829"/>
      <c r="BA88" s="829"/>
      <c r="BB88" s="829"/>
      <c r="BC88" s="829"/>
      <c r="BD88" s="829"/>
      <c r="BE88" s="829"/>
      <c r="BF88" s="829"/>
      <c r="BG88" s="829"/>
      <c r="BH88" s="829"/>
      <c r="BI88" s="829"/>
      <c r="BJ88" s="829"/>
      <c r="BK88" s="829"/>
      <c r="BL88" s="829" t="s">
        <v>53</v>
      </c>
      <c r="BM88" s="829" t="s">
        <v>53</v>
      </c>
      <c r="BN88" s="829" t="s">
        <v>53</v>
      </c>
      <c r="BO88" s="829" t="s">
        <v>53</v>
      </c>
      <c r="BP88" s="829" t="s">
        <v>53</v>
      </c>
      <c r="BQ88" s="892"/>
      <c r="BR88" s="892"/>
      <c r="BS88" s="892"/>
      <c r="BT88" s="892"/>
      <c r="BU88" s="892"/>
      <c r="BV88" s="892"/>
      <c r="BW88" s="892"/>
      <c r="BX88" s="892"/>
      <c r="BY88" s="893"/>
      <c r="BZ88" s="813"/>
      <c r="CA88" s="799"/>
      <c r="CB88" s="799"/>
      <c r="CC88" s="799"/>
      <c r="CD88" s="799"/>
      <c r="CE88" s="800"/>
      <c r="CF88" s="803">
        <f t="shared" si="9"/>
        <v>0</v>
      </c>
      <c r="CG88" s="803">
        <f t="shared" si="9"/>
        <v>1</v>
      </c>
      <c r="CH88" s="814"/>
    </row>
    <row r="89" spans="1:86" s="25" customFormat="1" ht="21" thickBot="1" x14ac:dyDescent="0.25">
      <c r="A89" s="608" t="s">
        <v>507</v>
      </c>
      <c r="B89" s="601"/>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c r="AV89" s="601"/>
      <c r="AW89" s="601"/>
      <c r="AX89" s="601"/>
      <c r="AY89" s="601"/>
      <c r="AZ89" s="601"/>
      <c r="BA89" s="601"/>
      <c r="BB89" s="601"/>
      <c r="BC89" s="601"/>
      <c r="BD89" s="601"/>
      <c r="BE89" s="601"/>
      <c r="BF89" s="601"/>
      <c r="BG89" s="601"/>
      <c r="BH89" s="601"/>
      <c r="BI89" s="601"/>
      <c r="BJ89" s="601"/>
      <c r="BK89" s="601"/>
      <c r="BL89" s="601"/>
      <c r="BM89" s="601"/>
      <c r="BN89" s="601"/>
      <c r="BO89" s="601"/>
      <c r="BP89" s="601"/>
      <c r="BQ89" s="601"/>
      <c r="BR89" s="601"/>
      <c r="BS89" s="601"/>
      <c r="BT89" s="601"/>
      <c r="BU89" s="601"/>
      <c r="BV89" s="601"/>
      <c r="BW89" s="601"/>
      <c r="BX89" s="601"/>
      <c r="BY89" s="601"/>
      <c r="BZ89" s="601"/>
      <c r="CA89" s="601"/>
      <c r="CB89" s="705"/>
      <c r="CC89" s="705"/>
      <c r="CD89" s="705"/>
      <c r="CE89" s="705"/>
      <c r="CF89" s="862">
        <f>SUBTOTAL(1,CF90:CF94)</f>
        <v>0.6</v>
      </c>
      <c r="CG89" s="537">
        <f>SUBTOTAL(1,CG90:CG94)</f>
        <v>1</v>
      </c>
      <c r="CH89" s="691"/>
    </row>
    <row r="90" spans="1:86" s="25" customFormat="1" ht="17.25" customHeight="1" thickBot="1" x14ac:dyDescent="0.25">
      <c r="A90" s="825" t="s">
        <v>508</v>
      </c>
      <c r="B90" s="787" t="s">
        <v>509</v>
      </c>
      <c r="C90" s="760" t="s">
        <v>408</v>
      </c>
      <c r="D90" s="760" t="s">
        <v>510</v>
      </c>
      <c r="E90" s="762">
        <v>44440</v>
      </c>
      <c r="F90" s="762">
        <v>44589</v>
      </c>
      <c r="G90" s="762"/>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6" t="s">
        <v>32</v>
      </c>
      <c r="AL90" s="806"/>
      <c r="AM90" s="806"/>
      <c r="AN90" s="806"/>
      <c r="AO90" s="806"/>
      <c r="AP90" s="806"/>
      <c r="AQ90" s="806"/>
      <c r="AR90" s="806"/>
      <c r="AS90" s="806"/>
      <c r="AT90" s="806"/>
      <c r="AU90" s="806"/>
      <c r="AV90" s="806"/>
      <c r="AW90" s="806"/>
      <c r="AX90" s="806"/>
      <c r="AY90" s="806"/>
      <c r="AZ90" s="806" t="s">
        <v>32</v>
      </c>
      <c r="BA90" s="806" t="s">
        <v>32</v>
      </c>
      <c r="BB90" s="806" t="s">
        <v>32</v>
      </c>
      <c r="BC90" s="806" t="s">
        <v>32</v>
      </c>
      <c r="BD90" s="806" t="s">
        <v>32</v>
      </c>
      <c r="BE90" s="806" t="s">
        <v>32</v>
      </c>
      <c r="BF90" s="806" t="s">
        <v>32</v>
      </c>
      <c r="BG90" s="806" t="s">
        <v>32</v>
      </c>
      <c r="BH90" s="806"/>
      <c r="BI90" s="806"/>
      <c r="BJ90" s="806"/>
      <c r="BK90" s="806"/>
      <c r="BL90" s="806"/>
      <c r="BM90" s="806"/>
      <c r="BN90" s="806"/>
      <c r="BO90" s="806"/>
      <c r="BP90" s="806"/>
      <c r="BQ90" s="806"/>
      <c r="BR90" s="806"/>
      <c r="BS90" s="806"/>
      <c r="BT90" s="806"/>
      <c r="BU90" s="806"/>
      <c r="BV90" s="806"/>
      <c r="BW90" s="806"/>
      <c r="BX90" s="806"/>
      <c r="BY90" s="807"/>
      <c r="BZ90" s="808"/>
      <c r="CA90" s="794"/>
      <c r="CB90" s="794"/>
      <c r="CC90" s="794"/>
      <c r="CD90" s="794"/>
      <c r="CE90" s="723" t="s">
        <v>32</v>
      </c>
      <c r="CF90" s="803">
        <f t="shared" si="9"/>
        <v>1</v>
      </c>
      <c r="CG90" s="803">
        <f t="shared" si="9"/>
        <v>1</v>
      </c>
      <c r="CH90" s="809" t="s">
        <v>511</v>
      </c>
    </row>
    <row r="91" spans="1:86" ht="66" x14ac:dyDescent="0.2">
      <c r="A91" s="754" t="s">
        <v>512</v>
      </c>
      <c r="B91" s="831" t="s">
        <v>513</v>
      </c>
      <c r="C91" s="832" t="s">
        <v>415</v>
      </c>
      <c r="D91" s="832" t="s">
        <v>514</v>
      </c>
      <c r="E91" s="833">
        <v>44440</v>
      </c>
      <c r="F91" s="833">
        <v>44575</v>
      </c>
      <c r="G91" s="833">
        <v>44725</v>
      </c>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t="s">
        <v>32</v>
      </c>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t="s">
        <v>32</v>
      </c>
      <c r="BI91" s="511" t="s">
        <v>32</v>
      </c>
      <c r="BJ91" s="511"/>
      <c r="BK91" s="511"/>
      <c r="BL91" s="511"/>
      <c r="BM91" s="511"/>
      <c r="BN91" s="511"/>
      <c r="BO91" s="511"/>
      <c r="BP91" s="511"/>
      <c r="BQ91" s="511"/>
      <c r="BR91" s="511"/>
      <c r="BS91" s="511"/>
      <c r="BT91" s="511"/>
      <c r="BU91" s="511"/>
      <c r="BV91" s="511"/>
      <c r="BW91" s="511"/>
      <c r="BX91" s="511"/>
      <c r="BY91" s="679"/>
      <c r="BZ91" s="731"/>
      <c r="CA91" s="732"/>
      <c r="CB91" s="732"/>
      <c r="CC91" s="732"/>
      <c r="CD91" s="732"/>
      <c r="CE91" s="733" t="s">
        <v>32</v>
      </c>
      <c r="CF91" s="835">
        <f t="shared" si="9"/>
        <v>1</v>
      </c>
      <c r="CG91" s="835">
        <f t="shared" si="9"/>
        <v>1</v>
      </c>
      <c r="CH91" s="700"/>
    </row>
    <row r="92" spans="1:86" ht="66.75" thickBot="1" x14ac:dyDescent="0.25">
      <c r="A92" s="754" t="s">
        <v>504</v>
      </c>
      <c r="B92" s="831" t="s">
        <v>515</v>
      </c>
      <c r="C92" s="832" t="s">
        <v>415</v>
      </c>
      <c r="D92" s="832" t="s">
        <v>514</v>
      </c>
      <c r="E92" s="833">
        <v>44530</v>
      </c>
      <c r="F92" s="833">
        <v>44610</v>
      </c>
      <c r="G92" s="833">
        <v>44725</v>
      </c>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t="s">
        <v>32</v>
      </c>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t="s">
        <v>32</v>
      </c>
      <c r="BK92" s="511" t="s">
        <v>32</v>
      </c>
      <c r="BL92" s="511" t="s">
        <v>32</v>
      </c>
      <c r="BM92" s="511" t="s">
        <v>32</v>
      </c>
      <c r="BN92" s="511" t="s">
        <v>32</v>
      </c>
      <c r="BO92" s="511" t="s">
        <v>32</v>
      </c>
      <c r="BP92" s="511" t="s">
        <v>32</v>
      </c>
      <c r="BQ92" s="511" t="s">
        <v>32</v>
      </c>
      <c r="BR92" s="511" t="s">
        <v>32</v>
      </c>
      <c r="BS92" s="511"/>
      <c r="BT92" s="511"/>
      <c r="BU92" s="511"/>
      <c r="BV92" s="511"/>
      <c r="BW92" s="511"/>
      <c r="BX92" s="511"/>
      <c r="BY92" s="679"/>
      <c r="BZ92" s="731"/>
      <c r="CA92" s="732"/>
      <c r="CB92" s="732"/>
      <c r="CC92" s="732"/>
      <c r="CD92" s="732"/>
      <c r="CE92" s="733" t="s">
        <v>32</v>
      </c>
      <c r="CF92" s="835">
        <f t="shared" si="9"/>
        <v>1</v>
      </c>
      <c r="CG92" s="835">
        <f t="shared" si="9"/>
        <v>1</v>
      </c>
      <c r="CH92" s="700"/>
    </row>
    <row r="93" spans="1:86" ht="21.75" customHeight="1" thickBot="1" x14ac:dyDescent="0.25">
      <c r="A93" s="631" t="s">
        <v>516</v>
      </c>
      <c r="B93" s="831" t="s">
        <v>517</v>
      </c>
      <c r="C93" s="837" t="s">
        <v>377</v>
      </c>
      <c r="D93" s="832" t="s">
        <v>518</v>
      </c>
      <c r="E93" s="833">
        <v>44560</v>
      </c>
      <c r="F93" s="833">
        <v>44617</v>
      </c>
      <c r="G93" s="834"/>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511"/>
      <c r="AL93" s="511"/>
      <c r="AM93" s="511" t="s">
        <v>32</v>
      </c>
      <c r="AN93" s="511"/>
      <c r="AO93" s="511"/>
      <c r="AP93" s="511"/>
      <c r="AQ93" s="511"/>
      <c r="AR93" s="511"/>
      <c r="AS93" s="511"/>
      <c r="AT93" s="511"/>
      <c r="AU93" s="511"/>
      <c r="AV93" s="511"/>
      <c r="AW93" s="511"/>
      <c r="AX93" s="511"/>
      <c r="AY93" s="511"/>
      <c r="AZ93" s="511"/>
      <c r="BA93" s="511"/>
      <c r="BB93" s="511"/>
      <c r="BC93" s="511"/>
      <c r="BD93" s="511"/>
      <c r="BE93" s="511"/>
      <c r="BF93" s="511"/>
      <c r="BG93" s="511"/>
      <c r="BH93" s="511"/>
      <c r="BI93" s="511"/>
      <c r="BJ93" s="511" t="s">
        <v>32</v>
      </c>
      <c r="BK93" s="511" t="s">
        <v>32</v>
      </c>
      <c r="BL93" s="511" t="s">
        <v>32</v>
      </c>
      <c r="BM93" s="511" t="s">
        <v>32</v>
      </c>
      <c r="BN93" s="511" t="s">
        <v>32</v>
      </c>
      <c r="BO93" s="511" t="s">
        <v>32</v>
      </c>
      <c r="BP93" s="511" t="s">
        <v>32</v>
      </c>
      <c r="BQ93" s="511" t="s">
        <v>32</v>
      </c>
      <c r="BR93" s="511" t="s">
        <v>32</v>
      </c>
      <c r="BS93" s="511"/>
      <c r="BT93" s="511"/>
      <c r="BU93" s="511"/>
      <c r="BV93" s="511"/>
      <c r="BW93" s="511"/>
      <c r="BX93" s="511"/>
      <c r="BY93" s="679"/>
      <c r="BZ93" s="731"/>
      <c r="CA93" s="732"/>
      <c r="CB93" s="732"/>
      <c r="CC93" s="732"/>
      <c r="CD93" s="732"/>
      <c r="CE93" s="733"/>
      <c r="CF93" s="835">
        <f t="shared" si="9"/>
        <v>0</v>
      </c>
      <c r="CG93" s="835">
        <f t="shared" si="9"/>
        <v>1</v>
      </c>
      <c r="CH93" s="700"/>
    </row>
    <row r="94" spans="1:86" ht="21.75" customHeight="1" thickBot="1" x14ac:dyDescent="0.25">
      <c r="A94" s="610" t="s">
        <v>519</v>
      </c>
      <c r="B94" s="773" t="s">
        <v>520</v>
      </c>
      <c r="C94" s="625" t="s">
        <v>415</v>
      </c>
      <c r="D94" s="625" t="s">
        <v>514</v>
      </c>
      <c r="E94" s="587">
        <v>44681</v>
      </c>
      <c r="F94" s="587">
        <v>44666</v>
      </c>
      <c r="G94" s="828"/>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c r="AP94" s="829"/>
      <c r="AQ94" s="829"/>
      <c r="AR94" s="829"/>
      <c r="AS94" s="829"/>
      <c r="AT94" s="829"/>
      <c r="AU94" s="829"/>
      <c r="AV94" s="829"/>
      <c r="AW94" s="829"/>
      <c r="AX94" s="829"/>
      <c r="AY94" s="829"/>
      <c r="AZ94" s="829"/>
      <c r="BA94" s="829"/>
      <c r="BB94" s="829"/>
      <c r="BC94" s="829"/>
      <c r="BD94" s="829"/>
      <c r="BE94" s="829"/>
      <c r="BF94" s="829"/>
      <c r="BG94" s="829"/>
      <c r="BH94" s="829"/>
      <c r="BI94" s="829"/>
      <c r="BJ94" s="829" t="s">
        <v>32</v>
      </c>
      <c r="BK94" s="829" t="s">
        <v>32</v>
      </c>
      <c r="BL94" s="829" t="s">
        <v>32</v>
      </c>
      <c r="BM94" s="829" t="s">
        <v>32</v>
      </c>
      <c r="BN94" s="829" t="s">
        <v>32</v>
      </c>
      <c r="BO94" s="829" t="s">
        <v>32</v>
      </c>
      <c r="BP94" s="829" t="s">
        <v>32</v>
      </c>
      <c r="BQ94" s="829" t="s">
        <v>32</v>
      </c>
      <c r="BR94" s="829" t="s">
        <v>32</v>
      </c>
      <c r="BS94" s="829"/>
      <c r="BT94" s="829"/>
      <c r="BU94" s="829"/>
      <c r="BV94" s="829"/>
      <c r="BW94" s="829"/>
      <c r="BX94" s="829"/>
      <c r="BY94" s="830"/>
      <c r="BZ94" s="813"/>
      <c r="CA94" s="799"/>
      <c r="CB94" s="799"/>
      <c r="CC94" s="799"/>
      <c r="CD94" s="799"/>
      <c r="CE94" s="800"/>
      <c r="CF94" s="801">
        <f t="shared" si="9"/>
        <v>0</v>
      </c>
      <c r="CG94" s="801">
        <f t="shared" si="9"/>
        <v>1</v>
      </c>
      <c r="CH94" s="814"/>
    </row>
    <row r="95" spans="1:86" s="25" customFormat="1" ht="27" customHeight="1" thickBot="1" x14ac:dyDescent="0.25">
      <c r="A95" s="621" t="s">
        <v>521</v>
      </c>
      <c r="B95" s="604"/>
      <c r="C95" s="604"/>
      <c r="D95" s="604"/>
      <c r="E95" s="604"/>
      <c r="F95" s="604"/>
      <c r="G95" s="604"/>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8"/>
      <c r="BZ95" s="720"/>
      <c r="CA95" s="720"/>
      <c r="CB95" s="720"/>
      <c r="CC95" s="720"/>
      <c r="CD95" s="720"/>
      <c r="CE95" s="720"/>
      <c r="CF95" s="540">
        <f>SUBTOTAL(1,CF96:CF107)</f>
        <v>0.61111111111111116</v>
      </c>
      <c r="CG95" s="540">
        <f>SUBTOTAL(1,CG96:CG107)</f>
        <v>1</v>
      </c>
      <c r="CH95" s="696"/>
    </row>
    <row r="96" spans="1:86" s="25" customFormat="1" ht="18" customHeight="1" thickBot="1" x14ac:dyDescent="0.25">
      <c r="A96" s="608" t="s">
        <v>522</v>
      </c>
      <c r="B96" s="601"/>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705"/>
      <c r="CB96" s="705"/>
      <c r="CC96" s="705"/>
      <c r="CD96" s="705"/>
      <c r="CE96" s="705"/>
      <c r="CF96" s="856">
        <f>SUBTOTAL(1,CF97:CF101)</f>
        <v>1</v>
      </c>
      <c r="CG96" s="537">
        <f>SUBTOTAL(1,CG97:CG101)</f>
        <v>1</v>
      </c>
      <c r="CH96" s="691"/>
    </row>
    <row r="97" spans="1:86" s="25" customFormat="1" ht="50.25" thickBot="1" x14ac:dyDescent="0.25">
      <c r="A97" s="825" t="s">
        <v>385</v>
      </c>
      <c r="B97" s="787" t="s">
        <v>523</v>
      </c>
      <c r="C97" s="760" t="s">
        <v>97</v>
      </c>
      <c r="D97" s="760" t="s">
        <v>524</v>
      </c>
      <c r="E97" s="762">
        <v>44377</v>
      </c>
      <c r="F97" s="762"/>
      <c r="G97" s="762">
        <v>44377</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6"/>
      <c r="BI97" s="806"/>
      <c r="BJ97" s="806"/>
      <c r="BK97" s="806"/>
      <c r="BL97" s="806"/>
      <c r="BM97" s="806"/>
      <c r="BN97" s="806"/>
      <c r="BO97" s="806"/>
      <c r="BP97" s="806"/>
      <c r="BQ97" s="806"/>
      <c r="BR97" s="806"/>
      <c r="BS97" s="806"/>
      <c r="BT97" s="806"/>
      <c r="BU97" s="806"/>
      <c r="BV97" s="806"/>
      <c r="BW97" s="806"/>
      <c r="BX97" s="806"/>
      <c r="BY97" s="807"/>
      <c r="BZ97" s="808"/>
      <c r="CA97" s="794"/>
      <c r="CB97" s="794"/>
      <c r="CC97" s="794"/>
      <c r="CD97" s="794"/>
      <c r="CE97" s="723" t="s">
        <v>32</v>
      </c>
      <c r="CF97" s="803">
        <f t="shared" si="9"/>
        <v>1</v>
      </c>
      <c r="CG97" s="803">
        <f t="shared" si="9"/>
        <v>1</v>
      </c>
      <c r="CH97" s="838" t="s">
        <v>525</v>
      </c>
    </row>
    <row r="98" spans="1:86" s="25" customFormat="1" ht="17.25" thickBot="1" x14ac:dyDescent="0.25">
      <c r="A98" s="631" t="s">
        <v>386</v>
      </c>
      <c r="B98" s="839" t="s">
        <v>526</v>
      </c>
      <c r="C98" s="832" t="s">
        <v>97</v>
      </c>
      <c r="D98" s="832"/>
      <c r="E98" s="833">
        <v>44405</v>
      </c>
      <c r="F98" s="834"/>
      <c r="G98" s="834"/>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679"/>
      <c r="BZ98" s="731"/>
      <c r="CA98" s="732"/>
      <c r="CB98" s="732"/>
      <c r="CC98" s="732"/>
      <c r="CD98" s="732"/>
      <c r="CE98" s="733" t="s">
        <v>53</v>
      </c>
      <c r="CF98" s="835">
        <f t="shared" si="9"/>
        <v>1</v>
      </c>
      <c r="CG98" s="835">
        <f t="shared" si="9"/>
        <v>1</v>
      </c>
      <c r="CH98" s="840"/>
    </row>
    <row r="99" spans="1:86" s="25" customFormat="1" ht="50.25" thickBot="1" x14ac:dyDescent="0.25">
      <c r="A99" s="754" t="s">
        <v>387</v>
      </c>
      <c r="B99" s="831" t="s">
        <v>527</v>
      </c>
      <c r="C99" s="832" t="s">
        <v>97</v>
      </c>
      <c r="D99" s="832" t="s">
        <v>524</v>
      </c>
      <c r="E99" s="833">
        <v>44377</v>
      </c>
      <c r="F99" s="833"/>
      <c r="G99" s="833">
        <v>44377</v>
      </c>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679"/>
      <c r="BZ99" s="731"/>
      <c r="CA99" s="732"/>
      <c r="CB99" s="732"/>
      <c r="CC99" s="732"/>
      <c r="CD99" s="732"/>
      <c r="CE99" s="733" t="s">
        <v>32</v>
      </c>
      <c r="CF99" s="835">
        <f t="shared" si="9"/>
        <v>1</v>
      </c>
      <c r="CG99" s="835">
        <f t="shared" si="9"/>
        <v>1</v>
      </c>
      <c r="CH99" s="843" t="s">
        <v>525</v>
      </c>
    </row>
    <row r="100" spans="1:86" s="25" customFormat="1" ht="17.25" thickBot="1" x14ac:dyDescent="0.25">
      <c r="A100" s="631" t="s">
        <v>233</v>
      </c>
      <c r="B100" s="839" t="s">
        <v>528</v>
      </c>
      <c r="C100" s="832" t="s">
        <v>97</v>
      </c>
      <c r="D100" s="832"/>
      <c r="E100" s="833">
        <v>44405</v>
      </c>
      <c r="F100" s="834"/>
      <c r="G100" s="834"/>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c r="BY100" s="679"/>
      <c r="BZ100" s="731"/>
      <c r="CA100" s="732"/>
      <c r="CB100" s="732"/>
      <c r="CC100" s="732"/>
      <c r="CD100" s="732"/>
      <c r="CE100" s="733" t="s">
        <v>53</v>
      </c>
      <c r="CF100" s="835">
        <f t="shared" si="9"/>
        <v>1</v>
      </c>
      <c r="CG100" s="835">
        <f t="shared" si="9"/>
        <v>1</v>
      </c>
      <c r="CH100" s="840"/>
    </row>
    <row r="101" spans="1:86" s="25" customFormat="1" ht="17.25" thickBot="1" x14ac:dyDescent="0.25">
      <c r="A101" s="841" t="s">
        <v>238</v>
      </c>
      <c r="B101" s="773" t="s">
        <v>529</v>
      </c>
      <c r="C101" s="625" t="s">
        <v>530</v>
      </c>
      <c r="D101" s="625" t="s">
        <v>89</v>
      </c>
      <c r="E101" s="587">
        <v>44470</v>
      </c>
      <c r="F101" s="587"/>
      <c r="G101" s="587">
        <v>44495</v>
      </c>
      <c r="H101" s="829"/>
      <c r="I101" s="829"/>
      <c r="J101" s="829"/>
      <c r="K101" s="829"/>
      <c r="L101" s="829"/>
      <c r="M101" s="829"/>
      <c r="N101" s="829"/>
      <c r="O101" s="829"/>
      <c r="P101" s="829"/>
      <c r="Q101" s="82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c r="BI101" s="829"/>
      <c r="BJ101" s="829"/>
      <c r="BK101" s="829"/>
      <c r="BL101" s="829"/>
      <c r="BM101" s="829"/>
      <c r="BN101" s="829"/>
      <c r="BO101" s="829"/>
      <c r="BP101" s="829"/>
      <c r="BQ101" s="829"/>
      <c r="BR101" s="829"/>
      <c r="BS101" s="829"/>
      <c r="BT101" s="829"/>
      <c r="BU101" s="829"/>
      <c r="BV101" s="829"/>
      <c r="BW101" s="829"/>
      <c r="BX101" s="829"/>
      <c r="BY101" s="830"/>
      <c r="BZ101" s="813"/>
      <c r="CA101" s="799"/>
      <c r="CB101" s="799"/>
      <c r="CC101" s="799"/>
      <c r="CD101" s="799"/>
      <c r="CE101" s="733" t="s">
        <v>32</v>
      </c>
      <c r="CF101" s="801">
        <f t="shared" si="9"/>
        <v>1</v>
      </c>
      <c r="CG101" s="801">
        <f t="shared" si="9"/>
        <v>1</v>
      </c>
      <c r="CH101" s="842" t="s">
        <v>525</v>
      </c>
    </row>
    <row r="102" spans="1:86" s="25" customFormat="1" ht="18" customHeight="1" thickBot="1" x14ac:dyDescent="0.25">
      <c r="A102" s="608" t="s">
        <v>531</v>
      </c>
      <c r="B102" s="601"/>
      <c r="C102" s="601"/>
      <c r="D102" s="601"/>
      <c r="E102" s="601"/>
      <c r="F102" s="601"/>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705"/>
      <c r="CB102" s="705"/>
      <c r="CC102" s="705"/>
      <c r="CD102" s="705"/>
      <c r="CE102" s="724"/>
      <c r="CF102" s="862">
        <f>SUBTOTAL(1,CF103:CF105)</f>
        <v>0.16666666666666666</v>
      </c>
      <c r="CG102" s="537">
        <f>SUBTOTAL(1,CG103:CG105)</f>
        <v>1</v>
      </c>
      <c r="CH102" s="691"/>
    </row>
    <row r="103" spans="1:86" s="25" customFormat="1" ht="32.25" customHeight="1" thickBot="1" x14ac:dyDescent="0.25">
      <c r="A103" s="844" t="s">
        <v>279</v>
      </c>
      <c r="B103" s="845" t="s">
        <v>532</v>
      </c>
      <c r="C103" s="846" t="s">
        <v>533</v>
      </c>
      <c r="D103" s="760" t="s">
        <v>534</v>
      </c>
      <c r="E103" s="762">
        <v>44439</v>
      </c>
      <c r="F103" s="762">
        <v>44588</v>
      </c>
      <c r="G103" s="789">
        <v>44713</v>
      </c>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06"/>
      <c r="AY103" s="806"/>
      <c r="AZ103" s="806" t="s">
        <v>32</v>
      </c>
      <c r="BA103" s="806" t="s">
        <v>32</v>
      </c>
      <c r="BB103" s="806" t="s">
        <v>32</v>
      </c>
      <c r="BC103" s="806" t="s">
        <v>32</v>
      </c>
      <c r="BD103" s="806" t="s">
        <v>32</v>
      </c>
      <c r="BE103" s="806" t="s">
        <v>32</v>
      </c>
      <c r="BF103" s="806" t="s">
        <v>32</v>
      </c>
      <c r="BG103" s="806" t="s">
        <v>32</v>
      </c>
      <c r="BH103" s="806"/>
      <c r="BI103" s="806"/>
      <c r="BJ103" s="806"/>
      <c r="BK103" s="806"/>
      <c r="BL103" s="806"/>
      <c r="BM103" s="806"/>
      <c r="BN103" s="806"/>
      <c r="BO103" s="806"/>
      <c r="BP103" s="806"/>
      <c r="BQ103" s="806"/>
      <c r="BR103" s="806"/>
      <c r="BS103" s="806"/>
      <c r="BT103" s="806"/>
      <c r="BU103" s="806"/>
      <c r="BV103" s="806"/>
      <c r="BW103" s="806"/>
      <c r="BX103" s="806"/>
      <c r="BY103" s="807"/>
      <c r="BZ103" s="808"/>
      <c r="CA103" s="794"/>
      <c r="CB103" s="794" t="s">
        <v>32</v>
      </c>
      <c r="CC103" s="794"/>
      <c r="CD103" s="794"/>
      <c r="CE103" s="723"/>
      <c r="CF103" s="803">
        <f t="shared" si="9"/>
        <v>0.5</v>
      </c>
      <c r="CG103" s="803">
        <f t="shared" si="9"/>
        <v>1</v>
      </c>
      <c r="CH103" t="s">
        <v>535</v>
      </c>
    </row>
    <row r="104" spans="1:86" s="25" customFormat="1" ht="66.75" thickBot="1" x14ac:dyDescent="0.25">
      <c r="A104" s="631" t="s">
        <v>282</v>
      </c>
      <c r="B104" s="849" t="s">
        <v>536</v>
      </c>
      <c r="C104" s="850" t="s">
        <v>533</v>
      </c>
      <c r="D104" s="832" t="s">
        <v>534</v>
      </c>
      <c r="E104" s="833">
        <v>44469</v>
      </c>
      <c r="F104" s="833">
        <v>44589</v>
      </c>
      <c r="G104" s="85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1"/>
      <c r="AY104" s="511"/>
      <c r="AZ104" s="511"/>
      <c r="BA104" s="511"/>
      <c r="BB104" s="511"/>
      <c r="BC104" s="511"/>
      <c r="BD104" s="511"/>
      <c r="BE104" s="511"/>
      <c r="BF104" s="511"/>
      <c r="BG104" s="511">
        <v>28</v>
      </c>
      <c r="BH104" s="511"/>
      <c r="BI104" s="511"/>
      <c r="BJ104" s="511"/>
      <c r="BK104" s="511"/>
      <c r="BL104" s="511"/>
      <c r="BM104" s="511"/>
      <c r="BN104" s="511"/>
      <c r="BO104" s="511"/>
      <c r="BP104" s="511"/>
      <c r="BQ104" s="511"/>
      <c r="BR104" s="511"/>
      <c r="BS104" s="511"/>
      <c r="BT104" s="511"/>
      <c r="BU104" s="511"/>
      <c r="BV104" s="511"/>
      <c r="BW104" s="511"/>
      <c r="BX104" s="511"/>
      <c r="BY104" s="679"/>
      <c r="BZ104" s="731"/>
      <c r="CA104" s="732"/>
      <c r="CB104" s="732"/>
      <c r="CC104" s="732"/>
      <c r="CD104" s="732"/>
      <c r="CE104" s="733"/>
      <c r="CF104" s="835">
        <f t="shared" si="9"/>
        <v>0</v>
      </c>
      <c r="CG104" s="835">
        <f t="shared" si="9"/>
        <v>1</v>
      </c>
      <c r="CH104" s="700"/>
    </row>
    <row r="105" spans="1:86" s="25" customFormat="1" ht="66.75" thickBot="1" x14ac:dyDescent="0.25">
      <c r="A105" s="610" t="s">
        <v>284</v>
      </c>
      <c r="B105" s="852" t="s">
        <v>537</v>
      </c>
      <c r="C105" s="847" t="s">
        <v>533</v>
      </c>
      <c r="D105" s="625" t="s">
        <v>534</v>
      </c>
      <c r="E105" s="587">
        <v>44500</v>
      </c>
      <c r="F105" s="587">
        <v>44624</v>
      </c>
      <c r="G105" s="84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29"/>
      <c r="AY105" s="829"/>
      <c r="AZ105" s="829"/>
      <c r="BA105" s="829"/>
      <c r="BB105" s="829"/>
      <c r="BC105" s="829"/>
      <c r="BD105" s="829"/>
      <c r="BE105" s="829"/>
      <c r="BF105" s="829"/>
      <c r="BG105" s="829"/>
      <c r="BH105" s="829" t="s">
        <v>32</v>
      </c>
      <c r="BI105" s="829" t="s">
        <v>32</v>
      </c>
      <c r="BJ105" s="829" t="s">
        <v>32</v>
      </c>
      <c r="BK105" s="829" t="s">
        <v>32</v>
      </c>
      <c r="BL105" s="829" t="s">
        <v>32</v>
      </c>
      <c r="BM105" s="829"/>
      <c r="BN105" s="829"/>
      <c r="BO105" s="829"/>
      <c r="BP105" s="829"/>
      <c r="BQ105" s="829"/>
      <c r="BR105" s="829"/>
      <c r="BS105" s="829"/>
      <c r="BT105" s="829"/>
      <c r="BU105" s="829"/>
      <c r="BV105" s="829"/>
      <c r="BW105" s="829"/>
      <c r="BX105" s="829"/>
      <c r="BY105" s="830"/>
      <c r="BZ105" s="813"/>
      <c r="CA105" s="799"/>
      <c r="CB105" s="799"/>
      <c r="CC105" s="799"/>
      <c r="CD105" s="799"/>
      <c r="CE105" s="800"/>
      <c r="CF105" s="801">
        <f t="shared" si="9"/>
        <v>0</v>
      </c>
      <c r="CG105" s="801">
        <f t="shared" si="9"/>
        <v>1</v>
      </c>
      <c r="CH105" s="814"/>
    </row>
    <row r="106" spans="1:86" s="25" customFormat="1" ht="18" customHeight="1" thickBot="1" x14ac:dyDescent="0.25">
      <c r="A106" s="608" t="s">
        <v>538</v>
      </c>
      <c r="B106" s="601"/>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1"/>
      <c r="BU106" s="601"/>
      <c r="BV106" s="601"/>
      <c r="BW106" s="601"/>
      <c r="BX106" s="601"/>
      <c r="BY106" s="601"/>
      <c r="BZ106" s="601"/>
      <c r="CA106" s="705"/>
      <c r="CB106" s="705"/>
      <c r="CC106" s="705"/>
      <c r="CD106" s="705"/>
      <c r="CE106" s="705"/>
      <c r="CF106" s="862">
        <f>SUBTOTAL(1,CF107:CF110)</f>
        <v>0.1875</v>
      </c>
      <c r="CG106" s="537">
        <f>SUBTOTAL(1,CG107:CG110)</f>
        <v>1</v>
      </c>
      <c r="CH106" s="691"/>
    </row>
    <row r="107" spans="1:86" s="25" customFormat="1" ht="36" customHeight="1" x14ac:dyDescent="0.2">
      <c r="A107" s="502" t="s">
        <v>539</v>
      </c>
      <c r="B107" s="671" t="s">
        <v>540</v>
      </c>
      <c r="C107" s="613" t="s">
        <v>384</v>
      </c>
      <c r="D107" s="613" t="s">
        <v>541</v>
      </c>
      <c r="E107" s="583">
        <v>44454</v>
      </c>
      <c r="F107" s="583">
        <v>44742</v>
      </c>
      <c r="G107" s="466"/>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t="s">
        <v>32</v>
      </c>
      <c r="BF107" s="462" t="s">
        <v>32</v>
      </c>
      <c r="BG107" s="462" t="s">
        <v>32</v>
      </c>
      <c r="BH107" s="462" t="s">
        <v>32</v>
      </c>
      <c r="BI107" s="462" t="s">
        <v>32</v>
      </c>
      <c r="BJ107" s="462" t="s">
        <v>32</v>
      </c>
      <c r="BK107" s="462" t="s">
        <v>32</v>
      </c>
      <c r="BL107" s="462" t="s">
        <v>32</v>
      </c>
      <c r="BM107" s="462" t="s">
        <v>32</v>
      </c>
      <c r="BN107" s="462" t="s">
        <v>32</v>
      </c>
      <c r="BO107" s="462" t="s">
        <v>32</v>
      </c>
      <c r="BP107" s="462" t="s">
        <v>32</v>
      </c>
      <c r="BQ107" s="462" t="s">
        <v>32</v>
      </c>
      <c r="BR107" s="462" t="s">
        <v>32</v>
      </c>
      <c r="BS107" s="462" t="s">
        <v>32</v>
      </c>
      <c r="BT107" s="462" t="s">
        <v>32</v>
      </c>
      <c r="BU107" s="462" t="s">
        <v>32</v>
      </c>
      <c r="BV107" s="462" t="s">
        <v>32</v>
      </c>
      <c r="BW107" s="462" t="s">
        <v>32</v>
      </c>
      <c r="BX107" s="462" t="s">
        <v>32</v>
      </c>
      <c r="BY107" s="894"/>
      <c r="BZ107" s="718"/>
      <c r="CA107" s="716"/>
      <c r="CB107" s="716"/>
      <c r="CC107" s="716"/>
      <c r="CD107" s="716"/>
      <c r="CE107" s="717"/>
      <c r="CF107" s="538">
        <f>IF(CE107&lt;&gt;"",1,IF(CD107&lt;&gt;"",0.9,IF(CC107&lt;&gt;"",0.75,IF(CB107&lt;&gt;"",0.5,IF(CA107&lt;&gt;"",0.3,IF(BZ107&lt;&gt;"",0.2,0))))))</f>
        <v>0</v>
      </c>
      <c r="CG107" s="538">
        <f t="shared" si="9"/>
        <v>1</v>
      </c>
      <c r="CH107" s="1264" t="s">
        <v>542</v>
      </c>
    </row>
    <row r="108" spans="1:86" s="25" customFormat="1" ht="49.5" x14ac:dyDescent="0.2">
      <c r="A108" s="502"/>
      <c r="B108" s="755" t="s">
        <v>543</v>
      </c>
      <c r="C108" s="613" t="s">
        <v>39</v>
      </c>
      <c r="D108" s="613" t="s">
        <v>544</v>
      </c>
      <c r="E108" s="583"/>
      <c r="F108" s="583">
        <v>44834</v>
      </c>
      <c r="G108" s="466"/>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2"/>
      <c r="BC108" s="462"/>
      <c r="BD108" s="462"/>
      <c r="BE108" s="462" t="s">
        <v>32</v>
      </c>
      <c r="BF108" s="462" t="s">
        <v>32</v>
      </c>
      <c r="BG108" s="462" t="s">
        <v>32</v>
      </c>
      <c r="BH108" s="462" t="s">
        <v>32</v>
      </c>
      <c r="BI108" s="462" t="s">
        <v>32</v>
      </c>
      <c r="BJ108" s="462" t="s">
        <v>32</v>
      </c>
      <c r="BK108" s="462" t="s">
        <v>32</v>
      </c>
      <c r="BL108" s="462" t="s">
        <v>32</v>
      </c>
      <c r="BM108" s="462" t="s">
        <v>32</v>
      </c>
      <c r="BN108" s="462" t="s">
        <v>32</v>
      </c>
      <c r="BO108" s="462" t="s">
        <v>32</v>
      </c>
      <c r="BP108" s="462" t="s">
        <v>32</v>
      </c>
      <c r="BQ108" s="462" t="s">
        <v>32</v>
      </c>
      <c r="BR108" s="462" t="s">
        <v>32</v>
      </c>
      <c r="BS108" s="462" t="s">
        <v>32</v>
      </c>
      <c r="BT108" s="462" t="s">
        <v>32</v>
      </c>
      <c r="BU108" s="462" t="s">
        <v>32</v>
      </c>
      <c r="BV108" s="462" t="s">
        <v>32</v>
      </c>
      <c r="BW108" s="462" t="s">
        <v>32</v>
      </c>
      <c r="BX108" s="462" t="s">
        <v>32</v>
      </c>
      <c r="BY108" s="894"/>
      <c r="BZ108" s="718"/>
      <c r="CA108" s="716"/>
      <c r="CB108" s="716"/>
      <c r="CC108" s="716" t="s">
        <v>32</v>
      </c>
      <c r="CD108" s="716"/>
      <c r="CE108" s="717"/>
      <c r="CF108" s="538">
        <f t="shared" si="9"/>
        <v>0.75</v>
      </c>
      <c r="CG108" s="538">
        <f t="shared" si="9"/>
        <v>1</v>
      </c>
      <c r="CH108" s="1265"/>
    </row>
    <row r="109" spans="1:86" s="25" customFormat="1" ht="49.5" x14ac:dyDescent="0.2">
      <c r="A109" s="502"/>
      <c r="B109" s="755" t="s">
        <v>545</v>
      </c>
      <c r="C109" s="613" t="s">
        <v>39</v>
      </c>
      <c r="D109" s="613" t="s">
        <v>544</v>
      </c>
      <c r="E109" s="583"/>
      <c r="F109" s="583">
        <v>44834</v>
      </c>
      <c r="G109" s="466"/>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2"/>
      <c r="AY109" s="462"/>
      <c r="AZ109" s="462"/>
      <c r="BA109" s="462"/>
      <c r="BB109" s="462"/>
      <c r="BC109" s="462"/>
      <c r="BD109" s="462"/>
      <c r="BE109" s="462" t="s">
        <v>32</v>
      </c>
      <c r="BF109" s="462" t="s">
        <v>32</v>
      </c>
      <c r="BG109" s="462" t="s">
        <v>32</v>
      </c>
      <c r="BH109" s="462" t="s">
        <v>32</v>
      </c>
      <c r="BI109" s="462" t="s">
        <v>32</v>
      </c>
      <c r="BJ109" s="462" t="s">
        <v>32</v>
      </c>
      <c r="BK109" s="462" t="s">
        <v>32</v>
      </c>
      <c r="BL109" s="462" t="s">
        <v>32</v>
      </c>
      <c r="BM109" s="462" t="s">
        <v>32</v>
      </c>
      <c r="BN109" s="462" t="s">
        <v>32</v>
      </c>
      <c r="BO109" s="462" t="s">
        <v>32</v>
      </c>
      <c r="BP109" s="462" t="s">
        <v>32</v>
      </c>
      <c r="BQ109" s="462" t="s">
        <v>32</v>
      </c>
      <c r="BR109" s="462" t="s">
        <v>32</v>
      </c>
      <c r="BS109" s="462" t="s">
        <v>32</v>
      </c>
      <c r="BT109" s="462" t="s">
        <v>32</v>
      </c>
      <c r="BU109" s="462" t="s">
        <v>32</v>
      </c>
      <c r="BV109" s="462" t="s">
        <v>32</v>
      </c>
      <c r="BW109" s="462" t="s">
        <v>32</v>
      </c>
      <c r="BX109" s="462" t="s">
        <v>32</v>
      </c>
      <c r="BY109" s="894"/>
      <c r="BZ109" s="718"/>
      <c r="CA109" s="716"/>
      <c r="CB109" s="716"/>
      <c r="CC109" s="716"/>
      <c r="CD109" s="716"/>
      <c r="CE109" s="717"/>
      <c r="CF109" s="538">
        <f t="shared" si="9"/>
        <v>0</v>
      </c>
      <c r="CG109" s="538">
        <f t="shared" si="9"/>
        <v>1</v>
      </c>
      <c r="CH109" s="1265"/>
    </row>
    <row r="110" spans="1:86" s="25" customFormat="1" ht="16.5" x14ac:dyDescent="0.2">
      <c r="A110" s="502"/>
      <c r="B110" s="755" t="s">
        <v>546</v>
      </c>
      <c r="C110" s="613" t="s">
        <v>384</v>
      </c>
      <c r="D110" s="613"/>
      <c r="E110" s="583"/>
      <c r="F110" s="466"/>
      <c r="G110" s="466"/>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676"/>
      <c r="BZ110" s="718"/>
      <c r="CA110" s="716"/>
      <c r="CB110" s="716"/>
      <c r="CC110" s="716"/>
      <c r="CD110" s="716"/>
      <c r="CE110" s="717"/>
      <c r="CF110" s="538">
        <f t="shared" si="9"/>
        <v>0</v>
      </c>
      <c r="CG110" s="538">
        <f t="shared" si="9"/>
        <v>1</v>
      </c>
      <c r="CH110" s="1265"/>
    </row>
    <row r="111" spans="1:86" s="25" customFormat="1" ht="16.5" x14ac:dyDescent="0.2">
      <c r="A111" s="502"/>
      <c r="B111" s="755" t="s">
        <v>546</v>
      </c>
      <c r="C111" s="613" t="s">
        <v>384</v>
      </c>
      <c r="D111" s="613"/>
      <c r="E111" s="583"/>
      <c r="F111" s="466"/>
      <c r="G111" s="466"/>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676"/>
      <c r="BZ111" s="718"/>
      <c r="CA111" s="716"/>
      <c r="CB111" s="716"/>
      <c r="CC111" s="716"/>
      <c r="CD111" s="716"/>
      <c r="CE111" s="717"/>
      <c r="CF111" s="538"/>
      <c r="CG111" s="538"/>
      <c r="CH111" s="1265"/>
    </row>
    <row r="112" spans="1:86" s="25" customFormat="1" ht="16.5" x14ac:dyDescent="0.2">
      <c r="A112" s="502"/>
      <c r="B112" s="755" t="s">
        <v>546</v>
      </c>
      <c r="C112" s="613" t="s">
        <v>384</v>
      </c>
      <c r="D112" s="613"/>
      <c r="E112" s="583"/>
      <c r="F112" s="466"/>
      <c r="G112" s="466"/>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676"/>
      <c r="BZ112" s="718"/>
      <c r="CA112" s="716"/>
      <c r="CB112" s="716"/>
      <c r="CC112" s="716"/>
      <c r="CD112" s="716"/>
      <c r="CE112" s="717"/>
      <c r="CF112" s="538"/>
      <c r="CG112" s="538"/>
      <c r="CH112" s="1265"/>
    </row>
    <row r="113" spans="1:86" s="25" customFormat="1" ht="16.5" x14ac:dyDescent="0.2">
      <c r="A113" s="502"/>
      <c r="B113" s="755" t="s">
        <v>546</v>
      </c>
      <c r="C113" s="613" t="s">
        <v>384</v>
      </c>
      <c r="D113" s="613"/>
      <c r="E113" s="583"/>
      <c r="F113" s="466"/>
      <c r="G113" s="466"/>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676"/>
      <c r="BZ113" s="718"/>
      <c r="CA113" s="716"/>
      <c r="CB113" s="716"/>
      <c r="CC113" s="716"/>
      <c r="CD113" s="716"/>
      <c r="CE113" s="717"/>
      <c r="CF113" s="538"/>
      <c r="CG113" s="538"/>
      <c r="CH113" s="1265"/>
    </row>
    <row r="114" spans="1:86" s="25" customFormat="1" ht="16.5" x14ac:dyDescent="0.2">
      <c r="A114" s="502"/>
      <c r="B114" s="755" t="s">
        <v>546</v>
      </c>
      <c r="C114" s="613" t="s">
        <v>384</v>
      </c>
      <c r="D114" s="613"/>
      <c r="E114" s="583"/>
      <c r="F114" s="466"/>
      <c r="G114" s="466"/>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676"/>
      <c r="BZ114" s="718"/>
      <c r="CA114" s="716"/>
      <c r="CB114" s="716"/>
      <c r="CC114" s="716"/>
      <c r="CD114" s="716"/>
      <c r="CE114" s="717"/>
      <c r="CF114" s="538"/>
      <c r="CG114" s="538"/>
      <c r="CH114" s="1265"/>
    </row>
    <row r="115" spans="1:86" s="25" customFormat="1" ht="17.25" thickBot="1" x14ac:dyDescent="0.25">
      <c r="A115" s="502"/>
      <c r="B115" s="755" t="s">
        <v>546</v>
      </c>
      <c r="C115" s="613" t="s">
        <v>384</v>
      </c>
      <c r="D115" s="613"/>
      <c r="E115" s="583"/>
      <c r="F115" s="466"/>
      <c r="G115" s="466"/>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676"/>
      <c r="BZ115" s="718"/>
      <c r="CA115" s="716"/>
      <c r="CB115" s="716"/>
      <c r="CC115" s="716"/>
      <c r="CD115" s="716"/>
      <c r="CE115" s="717"/>
      <c r="CF115" s="538"/>
      <c r="CG115" s="538"/>
      <c r="CH115" s="1266"/>
    </row>
    <row r="116" spans="1:86" s="25" customFormat="1" ht="27" customHeight="1" thickBot="1" x14ac:dyDescent="0.25">
      <c r="A116" s="621" t="s">
        <v>547</v>
      </c>
      <c r="B116" s="604"/>
      <c r="C116" s="604"/>
      <c r="D116" s="604"/>
      <c r="E116" s="646"/>
      <c r="F116" s="647"/>
      <c r="G116" s="647"/>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317"/>
      <c r="AY116" s="1317"/>
      <c r="AZ116" s="1317"/>
      <c r="BA116" s="1317"/>
      <c r="BB116" s="1317"/>
      <c r="BC116" s="1317"/>
      <c r="BD116" s="1317"/>
      <c r="BE116" s="1317"/>
      <c r="BF116" s="1317"/>
      <c r="BG116" s="1317"/>
      <c r="BH116" s="1317"/>
      <c r="BI116" s="1317"/>
      <c r="BJ116" s="1317"/>
      <c r="BK116" s="1317"/>
      <c r="BL116" s="1317"/>
      <c r="BM116" s="1317"/>
      <c r="BN116" s="1317"/>
      <c r="BO116" s="1317"/>
      <c r="BP116" s="1317"/>
      <c r="BQ116" s="1317"/>
      <c r="BR116" s="1317"/>
      <c r="BS116" s="1317"/>
      <c r="BT116" s="1317"/>
      <c r="BU116" s="1317"/>
      <c r="BV116" s="1317"/>
      <c r="BW116" s="1317"/>
      <c r="BX116" s="1317"/>
      <c r="BY116" s="1318"/>
      <c r="BZ116" s="720"/>
      <c r="CA116" s="720"/>
      <c r="CB116" s="720"/>
      <c r="CC116" s="720"/>
      <c r="CD116" s="720"/>
      <c r="CE116" s="720"/>
      <c r="CF116" s="540">
        <f>SUBTOTAL(1,CF117:CF123)</f>
        <v>0.83333333333333337</v>
      </c>
      <c r="CG116" s="540">
        <f>SUBTOTAL(1,CG117:CG122)</f>
        <v>1</v>
      </c>
      <c r="CH116" s="696"/>
    </row>
    <row r="117" spans="1:86" s="25" customFormat="1" ht="18.75" thickBot="1" x14ac:dyDescent="0.25">
      <c r="A117" s="608" t="s">
        <v>548</v>
      </c>
      <c r="B117" s="601"/>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705"/>
      <c r="CB117" s="725"/>
      <c r="CC117" s="705"/>
      <c r="CD117" s="705"/>
      <c r="CE117" s="705"/>
      <c r="CF117" s="856">
        <f>SUBTOTAL(1,CF118:CF123)</f>
        <v>0.83333333333333337</v>
      </c>
      <c r="CG117" s="537">
        <f>SUBTOTAL(1,CG118:CG123)</f>
        <v>1</v>
      </c>
      <c r="CH117" s="691"/>
    </row>
    <row r="118" spans="1:86" s="13" customFormat="1" ht="33" x14ac:dyDescent="0.2">
      <c r="A118" s="749" t="s">
        <v>297</v>
      </c>
      <c r="B118" s="743" t="s">
        <v>549</v>
      </c>
      <c r="C118" s="627" t="s">
        <v>550</v>
      </c>
      <c r="D118" s="627" t="s">
        <v>551</v>
      </c>
      <c r="E118" s="590">
        <v>44228</v>
      </c>
      <c r="F118" s="590">
        <v>44589</v>
      </c>
      <c r="G118" s="466">
        <v>44643</v>
      </c>
      <c r="H118" s="462"/>
      <c r="I118" s="462"/>
      <c r="J118" s="462"/>
      <c r="K118" s="462"/>
      <c r="L118" s="462"/>
      <c r="M118" s="462"/>
      <c r="N118" s="462"/>
      <c r="O118" s="462"/>
      <c r="P118" s="462"/>
      <c r="Q118" s="462"/>
      <c r="R118" s="462"/>
      <c r="S118" s="462"/>
      <c r="T118" s="462"/>
      <c r="U118" s="462" t="s">
        <v>53</v>
      </c>
      <c r="V118" s="462" t="s">
        <v>53</v>
      </c>
      <c r="W118" s="462" t="s">
        <v>53</v>
      </c>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t="s">
        <v>32</v>
      </c>
      <c r="BA118" s="462" t="s">
        <v>32</v>
      </c>
      <c r="BB118" s="462" t="s">
        <v>32</v>
      </c>
      <c r="BC118" s="462" t="s">
        <v>32</v>
      </c>
      <c r="BD118" s="462" t="s">
        <v>32</v>
      </c>
      <c r="BE118" s="462" t="s">
        <v>32</v>
      </c>
      <c r="BF118" s="462" t="s">
        <v>32</v>
      </c>
      <c r="BG118" s="462" t="s">
        <v>32</v>
      </c>
      <c r="BH118" s="895"/>
      <c r="BI118" s="895"/>
      <c r="BJ118" s="895"/>
      <c r="BK118" s="895"/>
      <c r="BL118" s="895"/>
      <c r="BM118" s="895"/>
      <c r="BN118" s="895"/>
      <c r="BO118" s="895"/>
      <c r="BP118" s="462"/>
      <c r="BQ118" s="462"/>
      <c r="BR118" s="462"/>
      <c r="BS118" s="462"/>
      <c r="BT118" s="462"/>
      <c r="BU118" s="462"/>
      <c r="BV118" s="462"/>
      <c r="BW118" s="462"/>
      <c r="BX118" s="462"/>
      <c r="BY118" s="676"/>
      <c r="BZ118" s="718"/>
      <c r="CA118" s="716"/>
      <c r="CB118" s="716"/>
      <c r="CC118" s="716"/>
      <c r="CD118" s="716"/>
      <c r="CE118" s="717" t="s">
        <v>53</v>
      </c>
      <c r="CF118" s="538">
        <f t="shared" ref="CF118:CG123" si="10">IF(CE118&lt;&gt;"",1,IF(CD118&lt;&gt;"",0.9,IF(CC118&lt;&gt;"",0.75,IF(CB118&lt;&gt;"",0.5,IF(CA118&lt;&gt;"",0.3,IF(BZ118&lt;&gt;"",0.2,0))))))</f>
        <v>1</v>
      </c>
      <c r="CG118" s="538">
        <f t="shared" si="10"/>
        <v>1</v>
      </c>
      <c r="CH118" s="756" t="s">
        <v>552</v>
      </c>
    </row>
    <row r="119" spans="1:86" s="13" customFormat="1" ht="33" x14ac:dyDescent="0.2">
      <c r="A119" s="749" t="s">
        <v>300</v>
      </c>
      <c r="B119" s="743" t="s">
        <v>553</v>
      </c>
      <c r="C119" s="627" t="s">
        <v>550</v>
      </c>
      <c r="D119" s="627" t="s">
        <v>551</v>
      </c>
      <c r="E119" s="590" t="s">
        <v>554</v>
      </c>
      <c r="F119" s="590">
        <v>44589</v>
      </c>
      <c r="G119" s="466">
        <v>44643</v>
      </c>
      <c r="H119" s="462"/>
      <c r="I119" s="462"/>
      <c r="J119" s="462"/>
      <c r="K119" s="462"/>
      <c r="L119" s="462"/>
      <c r="M119" s="462"/>
      <c r="N119" s="462"/>
      <c r="O119" s="462"/>
      <c r="P119" s="462"/>
      <c r="Q119" s="462"/>
      <c r="R119" s="462"/>
      <c r="S119" s="462"/>
      <c r="T119" s="462"/>
      <c r="U119" s="462"/>
      <c r="V119" s="462"/>
      <c r="W119" s="462" t="s">
        <v>53</v>
      </c>
      <c r="X119" s="462" t="s">
        <v>53</v>
      </c>
      <c r="Y119" s="462" t="s">
        <v>53</v>
      </c>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t="s">
        <v>32</v>
      </c>
      <c r="BA119" s="462" t="s">
        <v>32</v>
      </c>
      <c r="BB119" s="462" t="s">
        <v>32</v>
      </c>
      <c r="BC119" s="462" t="s">
        <v>32</v>
      </c>
      <c r="BD119" s="462" t="s">
        <v>32</v>
      </c>
      <c r="BE119" s="462" t="s">
        <v>32</v>
      </c>
      <c r="BF119" s="462" t="s">
        <v>32</v>
      </c>
      <c r="BG119" s="462" t="s">
        <v>32</v>
      </c>
      <c r="BH119" s="895"/>
      <c r="BI119" s="895"/>
      <c r="BJ119" s="895"/>
      <c r="BK119" s="895"/>
      <c r="BL119" s="895"/>
      <c r="BM119" s="895"/>
      <c r="BN119" s="895"/>
      <c r="BO119" s="895"/>
      <c r="BP119" s="462"/>
      <c r="BQ119" s="462"/>
      <c r="BR119" s="462"/>
      <c r="BS119" s="462"/>
      <c r="BT119" s="462"/>
      <c r="BU119" s="462"/>
      <c r="BV119" s="462"/>
      <c r="BW119" s="462"/>
      <c r="BX119" s="462"/>
      <c r="BY119" s="676"/>
      <c r="BZ119" s="718"/>
      <c r="CA119" s="716"/>
      <c r="CB119" s="716"/>
      <c r="CC119" s="716"/>
      <c r="CD119" s="716"/>
      <c r="CE119" s="717" t="s">
        <v>53</v>
      </c>
      <c r="CF119" s="538">
        <f t="shared" si="10"/>
        <v>1</v>
      </c>
      <c r="CG119" s="538">
        <f t="shared" si="10"/>
        <v>1</v>
      </c>
      <c r="CH119" s="565"/>
    </row>
    <row r="120" spans="1:86" ht="33" x14ac:dyDescent="0.2">
      <c r="A120" s="749" t="s">
        <v>302</v>
      </c>
      <c r="B120" s="743" t="s">
        <v>555</v>
      </c>
      <c r="C120" s="627" t="s">
        <v>550</v>
      </c>
      <c r="D120" s="627" t="s">
        <v>551</v>
      </c>
      <c r="E120" s="590">
        <v>44226</v>
      </c>
      <c r="F120" s="590">
        <v>44589</v>
      </c>
      <c r="G120" s="466">
        <v>44643</v>
      </c>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t="s">
        <v>53</v>
      </c>
      <c r="AE120" s="462" t="s">
        <v>53</v>
      </c>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t="s">
        <v>32</v>
      </c>
      <c r="BA120" s="462" t="s">
        <v>32</v>
      </c>
      <c r="BB120" s="462" t="s">
        <v>32</v>
      </c>
      <c r="BC120" s="462" t="s">
        <v>32</v>
      </c>
      <c r="BD120" s="462" t="s">
        <v>32</v>
      </c>
      <c r="BE120" s="462" t="s">
        <v>32</v>
      </c>
      <c r="BF120" s="462" t="s">
        <v>32</v>
      </c>
      <c r="BG120" s="462" t="s">
        <v>32</v>
      </c>
      <c r="BH120" s="895"/>
      <c r="BI120" s="895"/>
      <c r="BJ120" s="895"/>
      <c r="BK120" s="895"/>
      <c r="BL120" s="895"/>
      <c r="BM120" s="895"/>
      <c r="BN120" s="895"/>
      <c r="BO120" s="895"/>
      <c r="BP120" s="462"/>
      <c r="BQ120" s="462"/>
      <c r="BR120" s="462"/>
      <c r="BS120" s="462"/>
      <c r="BT120" s="462"/>
      <c r="BU120" s="462"/>
      <c r="BV120" s="462"/>
      <c r="BW120" s="462"/>
      <c r="BX120" s="462"/>
      <c r="BY120" s="676"/>
      <c r="BZ120" s="718"/>
      <c r="CA120" s="716"/>
      <c r="CB120" s="716"/>
      <c r="CC120" s="716"/>
      <c r="CD120" s="716"/>
      <c r="CE120" s="717" t="s">
        <v>53</v>
      </c>
      <c r="CF120" s="538">
        <f t="shared" si="10"/>
        <v>1</v>
      </c>
      <c r="CG120" s="538">
        <f t="shared" si="10"/>
        <v>1</v>
      </c>
      <c r="CH120" s="565"/>
    </row>
    <row r="121" spans="1:86" ht="33" x14ac:dyDescent="0.2">
      <c r="A121" s="749" t="s">
        <v>556</v>
      </c>
      <c r="B121" s="742" t="s">
        <v>557</v>
      </c>
      <c r="C121" s="627" t="s">
        <v>550</v>
      </c>
      <c r="D121" s="627" t="s">
        <v>551</v>
      </c>
      <c r="E121" s="590">
        <v>44226</v>
      </c>
      <c r="F121" s="590">
        <v>44589</v>
      </c>
      <c r="G121" s="466">
        <v>44643</v>
      </c>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t="s">
        <v>53</v>
      </c>
      <c r="AE121" s="462" t="s">
        <v>53</v>
      </c>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t="s">
        <v>32</v>
      </c>
      <c r="BA121" s="462" t="s">
        <v>32</v>
      </c>
      <c r="BB121" s="462" t="s">
        <v>32</v>
      </c>
      <c r="BC121" s="462" t="s">
        <v>32</v>
      </c>
      <c r="BD121" s="462" t="s">
        <v>32</v>
      </c>
      <c r="BE121" s="462" t="s">
        <v>32</v>
      </c>
      <c r="BF121" s="462" t="s">
        <v>32</v>
      </c>
      <c r="BG121" s="462" t="s">
        <v>32</v>
      </c>
      <c r="BH121" s="895"/>
      <c r="BI121" s="895"/>
      <c r="BJ121" s="895"/>
      <c r="BK121" s="895"/>
      <c r="BL121" s="895"/>
      <c r="BM121" s="895"/>
      <c r="BN121" s="895"/>
      <c r="BO121" s="895"/>
      <c r="BP121" s="462"/>
      <c r="BQ121" s="462"/>
      <c r="BR121" s="462"/>
      <c r="BS121" s="462"/>
      <c r="BT121" s="462"/>
      <c r="BU121" s="462"/>
      <c r="BV121" s="462"/>
      <c r="BW121" s="462"/>
      <c r="BX121" s="462"/>
      <c r="BY121" s="676"/>
      <c r="BZ121" s="718"/>
      <c r="CA121" s="716"/>
      <c r="CB121" s="716"/>
      <c r="CC121" s="716"/>
      <c r="CD121" s="716"/>
      <c r="CE121" s="717" t="s">
        <v>53</v>
      </c>
      <c r="CF121" s="538">
        <f t="shared" si="10"/>
        <v>1</v>
      </c>
      <c r="CG121" s="538">
        <f t="shared" si="10"/>
        <v>1</v>
      </c>
      <c r="CH121" s="565"/>
    </row>
    <row r="122" spans="1:86" ht="49.5" x14ac:dyDescent="0.2">
      <c r="A122" s="749" t="s">
        <v>558</v>
      </c>
      <c r="B122" s="742" t="s">
        <v>559</v>
      </c>
      <c r="C122" s="627" t="s">
        <v>560</v>
      </c>
      <c r="D122" s="627" t="s">
        <v>551</v>
      </c>
      <c r="E122" s="590">
        <v>44242</v>
      </c>
      <c r="F122" s="590">
        <v>44600</v>
      </c>
      <c r="G122" s="466">
        <v>44643</v>
      </c>
      <c r="H122" s="462"/>
      <c r="I122" s="462"/>
      <c r="J122" s="462"/>
      <c r="K122" s="462"/>
      <c r="L122" s="462"/>
      <c r="M122" s="462"/>
      <c r="N122" s="462"/>
      <c r="O122" s="462"/>
      <c r="P122" s="462"/>
      <c r="Q122" s="462"/>
      <c r="R122" s="462"/>
      <c r="S122" s="462"/>
      <c r="T122" s="462"/>
      <c r="U122" s="462"/>
      <c r="V122" s="462"/>
      <c r="W122" s="462" t="s">
        <v>53</v>
      </c>
      <c r="X122" s="462" t="s">
        <v>53</v>
      </c>
      <c r="Y122" s="462" t="s">
        <v>53</v>
      </c>
      <c r="Z122" s="462" t="s">
        <v>53</v>
      </c>
      <c r="AA122" s="462" t="s">
        <v>53</v>
      </c>
      <c r="AB122" s="462" t="s">
        <v>53</v>
      </c>
      <c r="AC122" s="462" t="s">
        <v>53</v>
      </c>
      <c r="AD122" s="462" t="s">
        <v>53</v>
      </c>
      <c r="AE122" s="462" t="s">
        <v>53</v>
      </c>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c r="BA122" s="462"/>
      <c r="BB122" s="462"/>
      <c r="BC122" s="462"/>
      <c r="BD122" s="462"/>
      <c r="BE122" s="462"/>
      <c r="BF122" s="462"/>
      <c r="BG122" s="462"/>
      <c r="BH122" s="462"/>
      <c r="BI122" s="462" t="s">
        <v>32</v>
      </c>
      <c r="BJ122" s="895"/>
      <c r="BK122" s="895"/>
      <c r="BL122" s="895"/>
      <c r="BM122" s="895"/>
      <c r="BN122" s="895"/>
      <c r="BO122" s="895"/>
      <c r="BP122" s="462"/>
      <c r="BQ122" s="462"/>
      <c r="BR122" s="462"/>
      <c r="BS122" s="462"/>
      <c r="BT122" s="462"/>
      <c r="BU122" s="462"/>
      <c r="BV122" s="462"/>
      <c r="BW122" s="462"/>
      <c r="BX122" s="462"/>
      <c r="BY122" s="676"/>
      <c r="BZ122" s="718"/>
      <c r="CA122" s="716"/>
      <c r="CB122" s="716"/>
      <c r="CC122" s="716"/>
      <c r="CD122" s="716"/>
      <c r="CE122" s="717" t="s">
        <v>53</v>
      </c>
      <c r="CF122" s="538">
        <f t="shared" si="10"/>
        <v>1</v>
      </c>
      <c r="CG122" s="538">
        <f t="shared" si="10"/>
        <v>1</v>
      </c>
      <c r="CH122" s="565"/>
    </row>
    <row r="123" spans="1:86" ht="33" customHeight="1" thickBot="1" x14ac:dyDescent="0.25">
      <c r="A123" s="750" t="s">
        <v>561</v>
      </c>
      <c r="B123" s="743" t="s">
        <v>562</v>
      </c>
      <c r="C123" s="627" t="s">
        <v>550</v>
      </c>
      <c r="D123" s="627" t="s">
        <v>551</v>
      </c>
      <c r="E123" s="590">
        <v>44500</v>
      </c>
      <c r="F123" s="590" t="s">
        <v>563</v>
      </c>
      <c r="G123" s="466"/>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t="s">
        <v>32</v>
      </c>
      <c r="BK123" s="462" t="s">
        <v>32</v>
      </c>
      <c r="BL123" s="462"/>
      <c r="BM123" s="462"/>
      <c r="BN123" s="462"/>
      <c r="BO123" s="462"/>
      <c r="BP123" s="462"/>
      <c r="BQ123" s="462"/>
      <c r="BR123" s="462"/>
      <c r="BS123" s="462"/>
      <c r="BT123" s="462"/>
      <c r="BU123" s="462"/>
      <c r="BV123" s="462"/>
      <c r="BW123" s="462"/>
      <c r="BX123" s="462"/>
      <c r="BY123" s="676"/>
      <c r="BZ123" s="718"/>
      <c r="CA123" s="716"/>
      <c r="CB123" s="716"/>
      <c r="CC123" s="716"/>
      <c r="CD123" s="716"/>
      <c r="CE123" s="717"/>
      <c r="CF123" s="538">
        <f t="shared" si="10"/>
        <v>0</v>
      </c>
      <c r="CG123" s="538">
        <f t="shared" si="10"/>
        <v>1</v>
      </c>
      <c r="CH123" s="694" t="s">
        <v>438</v>
      </c>
    </row>
    <row r="124" spans="1:86" s="25" customFormat="1" ht="27" customHeight="1" thickBot="1" x14ac:dyDescent="0.25">
      <c r="A124" s="621" t="s">
        <v>564</v>
      </c>
      <c r="B124" s="604"/>
      <c r="C124" s="604"/>
      <c r="D124" s="604"/>
      <c r="E124" s="604"/>
      <c r="F124" s="604"/>
      <c r="G124" s="647"/>
      <c r="H124" s="1284"/>
      <c r="I124" s="1284"/>
      <c r="J124" s="1284"/>
      <c r="K124" s="1284"/>
      <c r="L124" s="1284"/>
      <c r="M124" s="1284"/>
      <c r="N124" s="1284"/>
      <c r="O124" s="1284"/>
      <c r="P124" s="1284"/>
      <c r="Q124" s="1284"/>
      <c r="R124" s="1284"/>
      <c r="S124" s="1284"/>
      <c r="T124" s="1284"/>
      <c r="U124" s="1284"/>
      <c r="V124" s="1284"/>
      <c r="W124" s="1284"/>
      <c r="X124" s="1284"/>
      <c r="Y124" s="1284"/>
      <c r="Z124" s="1284"/>
      <c r="AA124" s="1284"/>
      <c r="AB124" s="1284"/>
      <c r="AC124" s="1284"/>
      <c r="AD124" s="1284"/>
      <c r="AE124" s="1284"/>
      <c r="AF124" s="1284"/>
      <c r="AG124" s="1284"/>
      <c r="AH124" s="1284"/>
      <c r="AI124" s="1284"/>
      <c r="AJ124" s="1284"/>
      <c r="AK124" s="1284"/>
      <c r="AL124" s="1284"/>
      <c r="AM124" s="1284"/>
      <c r="AN124" s="1284"/>
      <c r="AO124" s="1284"/>
      <c r="AP124" s="1284"/>
      <c r="AQ124" s="1284"/>
      <c r="AR124" s="1284"/>
      <c r="AS124" s="1284"/>
      <c r="AT124" s="1284"/>
      <c r="AU124" s="1284"/>
      <c r="AV124" s="1284"/>
      <c r="AW124" s="1284"/>
      <c r="AX124" s="1317"/>
      <c r="AY124" s="1317"/>
      <c r="AZ124" s="1317"/>
      <c r="BA124" s="1317"/>
      <c r="BB124" s="1317"/>
      <c r="BC124" s="1317"/>
      <c r="BD124" s="1317"/>
      <c r="BE124" s="1317"/>
      <c r="BF124" s="1317"/>
      <c r="BG124" s="1317"/>
      <c r="BH124" s="1317"/>
      <c r="BI124" s="1317"/>
      <c r="BJ124" s="1317"/>
      <c r="BK124" s="1317"/>
      <c r="BL124" s="1317"/>
      <c r="BM124" s="1317"/>
      <c r="BN124" s="1317"/>
      <c r="BO124" s="1317"/>
      <c r="BP124" s="1317"/>
      <c r="BQ124" s="1317"/>
      <c r="BR124" s="1317"/>
      <c r="BS124" s="1317"/>
      <c r="BT124" s="1317"/>
      <c r="BU124" s="1317"/>
      <c r="BV124" s="1317"/>
      <c r="BW124" s="1317"/>
      <c r="BX124" s="1317"/>
      <c r="BY124" s="1318"/>
      <c r="BZ124" s="720"/>
      <c r="CA124" s="720"/>
      <c r="CB124" s="720"/>
      <c r="CC124" s="720"/>
      <c r="CD124" s="720"/>
      <c r="CE124" s="720"/>
      <c r="CF124" s="541">
        <f>SUBTOTAL(1,CF125:CF128)</f>
        <v>1</v>
      </c>
      <c r="CG124" s="541">
        <f>SUBTOTAL(1,CG125:CG128)</f>
        <v>1</v>
      </c>
      <c r="CH124" s="696"/>
    </row>
    <row r="125" spans="1:86" s="25" customFormat="1" ht="18" customHeight="1" thickBot="1" x14ac:dyDescent="0.25">
      <c r="A125" s="608" t="s">
        <v>565</v>
      </c>
      <c r="B125" s="601"/>
      <c r="C125" s="601"/>
      <c r="D125" s="601"/>
      <c r="E125" s="601"/>
      <c r="F125" s="601"/>
      <c r="G125" s="642"/>
      <c r="H125" s="528"/>
      <c r="I125" s="529"/>
      <c r="J125" s="529"/>
      <c r="K125" s="529"/>
      <c r="L125" s="529"/>
      <c r="M125" s="529"/>
      <c r="N125" s="529"/>
      <c r="O125" s="529"/>
      <c r="P125" s="529"/>
      <c r="Q125" s="529"/>
      <c r="R125" s="529"/>
      <c r="S125" s="529"/>
      <c r="T125" s="529"/>
      <c r="U125" s="529"/>
      <c r="V125" s="529"/>
      <c r="W125" s="529"/>
      <c r="X125" s="529"/>
      <c r="Y125" s="529"/>
      <c r="Z125" s="529"/>
      <c r="AA125" s="529"/>
      <c r="AB125" s="529"/>
      <c r="AC125" s="529"/>
      <c r="AD125" s="529"/>
      <c r="AE125" s="529"/>
      <c r="AF125" s="529"/>
      <c r="AG125" s="529"/>
      <c r="AH125" s="529"/>
      <c r="AI125" s="529"/>
      <c r="AJ125" s="529"/>
      <c r="AK125" s="529"/>
      <c r="AL125" s="529"/>
      <c r="AM125" s="529"/>
      <c r="AN125" s="529"/>
      <c r="AO125" s="529"/>
      <c r="AP125" s="529"/>
      <c r="AQ125" s="529"/>
      <c r="AR125" s="529"/>
      <c r="AS125" s="529"/>
      <c r="AT125" s="529"/>
      <c r="AU125" s="529"/>
      <c r="AV125" s="529"/>
      <c r="AW125" s="529"/>
      <c r="AX125" s="529"/>
      <c r="AY125" s="529"/>
      <c r="AZ125" s="529"/>
      <c r="BA125" s="529"/>
      <c r="BB125" s="529"/>
      <c r="BC125" s="529"/>
      <c r="BD125" s="529"/>
      <c r="BE125" s="529"/>
      <c r="BF125" s="529"/>
      <c r="BG125" s="529"/>
      <c r="BH125" s="529"/>
      <c r="BI125" s="529"/>
      <c r="BJ125" s="529"/>
      <c r="BK125" s="529"/>
      <c r="BL125" s="529"/>
      <c r="BM125" s="529"/>
      <c r="BN125" s="529"/>
      <c r="BO125" s="529"/>
      <c r="BP125" s="529"/>
      <c r="BQ125" s="529"/>
      <c r="BR125" s="529"/>
      <c r="BS125" s="529"/>
      <c r="BT125" s="529"/>
      <c r="BU125" s="529"/>
      <c r="BV125" s="529"/>
      <c r="BW125" s="529"/>
      <c r="BX125" s="529"/>
      <c r="BY125" s="530"/>
      <c r="BZ125" s="705"/>
      <c r="CA125" s="705"/>
      <c r="CB125" s="705"/>
      <c r="CC125" s="705"/>
      <c r="CD125" s="705"/>
      <c r="CE125" s="705"/>
      <c r="CF125" s="537">
        <f>SUBTOTAL(1,CF126:CF128)</f>
        <v>1</v>
      </c>
      <c r="CG125" s="537">
        <f>SUBTOTAL(1,CG126:CG128)</f>
        <v>1</v>
      </c>
      <c r="CH125" s="691"/>
    </row>
    <row r="126" spans="1:86" s="25" customFormat="1" ht="33" x14ac:dyDescent="0.2">
      <c r="A126" s="749" t="s">
        <v>308</v>
      </c>
      <c r="B126" s="671" t="s">
        <v>566</v>
      </c>
      <c r="C126" s="627" t="s">
        <v>567</v>
      </c>
      <c r="D126" s="628"/>
      <c r="E126" s="590">
        <v>43983</v>
      </c>
      <c r="F126" s="590">
        <v>43983</v>
      </c>
      <c r="G126" s="590">
        <v>43983</v>
      </c>
      <c r="H126" s="470"/>
      <c r="I126" s="470"/>
      <c r="J126" s="470"/>
      <c r="K126" s="470"/>
      <c r="L126" s="470"/>
      <c r="M126" s="470"/>
      <c r="N126" s="470"/>
      <c r="O126" s="470"/>
      <c r="P126" s="470"/>
      <c r="Q126" s="470"/>
      <c r="R126" s="470"/>
      <c r="S126" s="470"/>
      <c r="T126" s="470"/>
      <c r="U126" s="470"/>
      <c r="V126" s="470"/>
      <c r="W126" s="470"/>
      <c r="X126" s="470"/>
      <c r="Y126" s="470"/>
      <c r="Z126" s="470"/>
      <c r="AA126" s="470"/>
      <c r="AB126" s="470"/>
      <c r="AC126" s="470"/>
      <c r="AD126" s="470"/>
      <c r="AE126" s="470"/>
      <c r="AF126" s="470"/>
      <c r="AG126" s="470"/>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0"/>
      <c r="BC126" s="470"/>
      <c r="BD126" s="470"/>
      <c r="BE126" s="470"/>
      <c r="BF126" s="470"/>
      <c r="BG126" s="470"/>
      <c r="BH126" s="470"/>
      <c r="BI126" s="470"/>
      <c r="BJ126" s="470"/>
      <c r="BK126" s="470"/>
      <c r="BL126" s="470"/>
      <c r="BM126" s="470"/>
      <c r="BN126" s="470"/>
      <c r="BO126" s="470"/>
      <c r="BP126" s="470"/>
      <c r="BQ126" s="470"/>
      <c r="BR126" s="470"/>
      <c r="BS126" s="470"/>
      <c r="BT126" s="470"/>
      <c r="BU126" s="470"/>
      <c r="BV126" s="470"/>
      <c r="BW126" s="470"/>
      <c r="BX126" s="470"/>
      <c r="BY126" s="677"/>
      <c r="BZ126" s="726"/>
      <c r="CA126" s="727"/>
      <c r="CB126" s="727"/>
      <c r="CC126" s="727"/>
      <c r="CD126" s="727"/>
      <c r="CE126" s="709" t="s">
        <v>32</v>
      </c>
      <c r="CF126" s="538">
        <f t="shared" ref="CF126:CG128" si="11">IF(CE126&lt;&gt;"",1,IF(CD126&lt;&gt;"",0.9,IF(CC126&lt;&gt;"",0.75,IF(CB126&lt;&gt;"",0.5,IF(CA126&lt;&gt;"",0.3,IF(BZ126&lt;&gt;"",0.2,0))))))</f>
        <v>1</v>
      </c>
      <c r="CG126" s="538">
        <f t="shared" si="11"/>
        <v>1</v>
      </c>
      <c r="CH126" s="698"/>
    </row>
    <row r="127" spans="1:86" s="25" customFormat="1" ht="33" x14ac:dyDescent="0.2">
      <c r="A127" s="749" t="s">
        <v>313</v>
      </c>
      <c r="B127" s="671" t="s">
        <v>568</v>
      </c>
      <c r="C127" s="627" t="s">
        <v>567</v>
      </c>
      <c r="D127" s="628"/>
      <c r="E127" s="590">
        <v>43983</v>
      </c>
      <c r="F127" s="590">
        <v>43983</v>
      </c>
      <c r="G127" s="590">
        <v>43983</v>
      </c>
      <c r="H127" s="470"/>
      <c r="I127" s="470"/>
      <c r="J127" s="470"/>
      <c r="K127" s="470"/>
      <c r="L127" s="470"/>
      <c r="M127" s="470"/>
      <c r="N127" s="470"/>
      <c r="O127" s="470"/>
      <c r="P127" s="470"/>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470"/>
      <c r="AV127" s="470"/>
      <c r="AW127" s="470"/>
      <c r="AX127" s="470"/>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470"/>
      <c r="BU127" s="470"/>
      <c r="BV127" s="470"/>
      <c r="BW127" s="470"/>
      <c r="BX127" s="470"/>
      <c r="BY127" s="677"/>
      <c r="BZ127" s="726"/>
      <c r="CA127" s="727"/>
      <c r="CB127" s="727"/>
      <c r="CC127" s="727"/>
      <c r="CD127" s="727"/>
      <c r="CE127" s="709" t="s">
        <v>32</v>
      </c>
      <c r="CF127" s="538">
        <f t="shared" si="11"/>
        <v>1</v>
      </c>
      <c r="CG127" s="538">
        <f t="shared" si="11"/>
        <v>1</v>
      </c>
      <c r="CH127" s="698"/>
    </row>
    <row r="128" spans="1:86" s="25" customFormat="1" ht="33.75" thickBot="1" x14ac:dyDescent="0.25">
      <c r="A128" s="749" t="s">
        <v>316</v>
      </c>
      <c r="B128" s="671" t="s">
        <v>569</v>
      </c>
      <c r="C128" s="627" t="s">
        <v>567</v>
      </c>
      <c r="D128" s="628"/>
      <c r="E128" s="590">
        <v>43983</v>
      </c>
      <c r="F128" s="590">
        <v>43983</v>
      </c>
      <c r="G128" s="590">
        <v>43983</v>
      </c>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470"/>
      <c r="BU128" s="470"/>
      <c r="BV128" s="470"/>
      <c r="BW128" s="470"/>
      <c r="BX128" s="470"/>
      <c r="BY128" s="677"/>
      <c r="BZ128" s="726"/>
      <c r="CA128" s="727"/>
      <c r="CB128" s="727"/>
      <c r="CC128" s="727"/>
      <c r="CD128" s="727"/>
      <c r="CE128" s="709" t="s">
        <v>32</v>
      </c>
      <c r="CF128" s="538">
        <f t="shared" si="11"/>
        <v>1</v>
      </c>
      <c r="CG128" s="538">
        <f t="shared" si="11"/>
        <v>1</v>
      </c>
      <c r="CH128" s="698"/>
    </row>
    <row r="129" spans="1:86" s="25" customFormat="1" ht="27" customHeight="1" thickBot="1" x14ac:dyDescent="0.25">
      <c r="A129" s="621" t="s">
        <v>570</v>
      </c>
      <c r="B129" s="604"/>
      <c r="C129" s="604"/>
      <c r="D129" s="604"/>
      <c r="E129" s="604"/>
      <c r="F129" s="604"/>
      <c r="G129" s="647"/>
      <c r="H129" s="1284"/>
      <c r="I129" s="1284"/>
      <c r="J129" s="1284"/>
      <c r="K129" s="1284"/>
      <c r="L129" s="1284"/>
      <c r="M129" s="1284"/>
      <c r="N129" s="1284"/>
      <c r="O129" s="1284"/>
      <c r="P129" s="1284"/>
      <c r="Q129" s="1284"/>
      <c r="R129" s="1284"/>
      <c r="S129" s="1284"/>
      <c r="T129" s="1284"/>
      <c r="U129" s="1284"/>
      <c r="V129" s="1284"/>
      <c r="W129" s="1284"/>
      <c r="X129" s="1284"/>
      <c r="Y129" s="1284"/>
      <c r="Z129" s="1284"/>
      <c r="AA129" s="1284"/>
      <c r="AB129" s="1284"/>
      <c r="AC129" s="1284"/>
      <c r="AD129" s="1284"/>
      <c r="AE129" s="1284"/>
      <c r="AF129" s="1284"/>
      <c r="AG129" s="1284"/>
      <c r="AH129" s="1284"/>
      <c r="AI129" s="1284"/>
      <c r="AJ129" s="1284"/>
      <c r="AK129" s="1284"/>
      <c r="AL129" s="1284"/>
      <c r="AM129" s="1284"/>
      <c r="AN129" s="1284"/>
      <c r="AO129" s="1284"/>
      <c r="AP129" s="1284"/>
      <c r="AQ129" s="1284"/>
      <c r="AR129" s="1284"/>
      <c r="AS129" s="1284"/>
      <c r="AT129" s="1284"/>
      <c r="AU129" s="1284"/>
      <c r="AV129" s="1284"/>
      <c r="AW129" s="1284"/>
      <c r="AX129" s="1317"/>
      <c r="AY129" s="1317"/>
      <c r="AZ129" s="1317"/>
      <c r="BA129" s="1317"/>
      <c r="BB129" s="1317"/>
      <c r="BC129" s="1317"/>
      <c r="BD129" s="1317"/>
      <c r="BE129" s="1317"/>
      <c r="BF129" s="1317"/>
      <c r="BG129" s="1317"/>
      <c r="BH129" s="1317"/>
      <c r="BI129" s="1317"/>
      <c r="BJ129" s="1317"/>
      <c r="BK129" s="1317"/>
      <c r="BL129" s="1317"/>
      <c r="BM129" s="1317"/>
      <c r="BN129" s="1317"/>
      <c r="BO129" s="1317"/>
      <c r="BP129" s="1317"/>
      <c r="BQ129" s="1317"/>
      <c r="BR129" s="1317"/>
      <c r="BS129" s="1317"/>
      <c r="BT129" s="1317"/>
      <c r="BU129" s="1317"/>
      <c r="BV129" s="1317"/>
      <c r="BW129" s="1317"/>
      <c r="BX129" s="1317"/>
      <c r="BY129" s="1318"/>
      <c r="BZ129" s="720"/>
      <c r="CA129" s="720"/>
      <c r="CB129" s="720"/>
      <c r="CC129" s="720"/>
      <c r="CD129" s="720"/>
      <c r="CE129" s="720"/>
      <c r="CF129" s="540">
        <f>SUBTOTAL(1,CF130:CF132)</f>
        <v>1</v>
      </c>
      <c r="CG129" s="540">
        <f>SUBTOTAL(1,CG130:CG132)</f>
        <v>1</v>
      </c>
      <c r="CH129" s="696"/>
    </row>
    <row r="130" spans="1:86" s="25" customFormat="1" ht="16.5" customHeight="1" x14ac:dyDescent="0.2">
      <c r="A130" s="752" t="s">
        <v>571</v>
      </c>
      <c r="B130" s="671" t="s">
        <v>572</v>
      </c>
      <c r="C130" s="588" t="s">
        <v>573</v>
      </c>
      <c r="D130" s="589" t="s">
        <v>409</v>
      </c>
      <c r="E130" s="591">
        <v>44517</v>
      </c>
      <c r="F130" s="591">
        <v>44545</v>
      </c>
      <c r="G130" s="583">
        <v>44623</v>
      </c>
      <c r="H130" s="652"/>
      <c r="I130" s="652"/>
      <c r="J130" s="652"/>
      <c r="K130" s="652"/>
      <c r="L130" s="652"/>
      <c r="M130" s="652"/>
      <c r="N130" s="652"/>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4"/>
      <c r="AY130" s="414"/>
      <c r="AZ130" s="414" t="s">
        <v>32</v>
      </c>
      <c r="BA130" s="414" t="s">
        <v>32</v>
      </c>
      <c r="BB130" s="414" t="s">
        <v>32</v>
      </c>
      <c r="BC130" s="414" t="s">
        <v>32</v>
      </c>
      <c r="BD130" s="414" t="s">
        <v>32</v>
      </c>
      <c r="BE130" s="414" t="s">
        <v>32</v>
      </c>
      <c r="BF130" s="414" t="s">
        <v>32</v>
      </c>
      <c r="BG130" s="414" t="s">
        <v>32</v>
      </c>
      <c r="BH130" s="414" t="s">
        <v>32</v>
      </c>
      <c r="BI130" s="414" t="s">
        <v>32</v>
      </c>
      <c r="BJ130" s="414" t="s">
        <v>32</v>
      </c>
      <c r="BK130" s="414" t="s">
        <v>32</v>
      </c>
      <c r="BL130" s="414" t="s">
        <v>32</v>
      </c>
      <c r="BM130" s="414"/>
      <c r="BN130" s="414"/>
      <c r="BO130" s="414"/>
      <c r="BP130" s="414"/>
      <c r="BQ130" s="414"/>
      <c r="BR130" s="414"/>
      <c r="BS130" s="414"/>
      <c r="BT130" s="414"/>
      <c r="BU130" s="414"/>
      <c r="BV130" s="414"/>
      <c r="BW130" s="414"/>
      <c r="BX130" s="414"/>
      <c r="BY130" s="675"/>
      <c r="BZ130" s="718"/>
      <c r="CA130" s="716"/>
      <c r="CB130" s="708"/>
      <c r="CC130" s="708"/>
      <c r="CD130" s="708"/>
      <c r="CE130" s="709" t="s">
        <v>32</v>
      </c>
      <c r="CF130" s="536">
        <f t="shared" ref="CF130:CG145" si="12">IF(CE130&lt;&gt;"",1,IF(CD130&lt;&gt;"",0.9,IF(CC130&lt;&gt;"",0.75,IF(CB130&lt;&gt;"",0.5,IF(CA130&lt;&gt;"",0.3,IF(BZ130&lt;&gt;"",0.2,0))))))</f>
        <v>1</v>
      </c>
      <c r="CG130" s="536">
        <f t="shared" si="12"/>
        <v>1</v>
      </c>
      <c r="CH130" t="s">
        <v>23</v>
      </c>
    </row>
    <row r="131" spans="1:86" s="25" customFormat="1" ht="16.5" customHeight="1" x14ac:dyDescent="0.2">
      <c r="A131" s="752" t="s">
        <v>574</v>
      </c>
      <c r="B131" s="671" t="s">
        <v>391</v>
      </c>
      <c r="C131" s="588" t="s">
        <v>573</v>
      </c>
      <c r="D131" s="589" t="s">
        <v>409</v>
      </c>
      <c r="E131" s="591">
        <v>44547</v>
      </c>
      <c r="F131" s="591">
        <v>44545</v>
      </c>
      <c r="G131" s="583">
        <v>44629</v>
      </c>
      <c r="H131" s="652"/>
      <c r="I131" s="652"/>
      <c r="J131" s="652"/>
      <c r="K131" s="652"/>
      <c r="L131" s="652"/>
      <c r="M131" s="652"/>
      <c r="N131" s="652"/>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c r="BA131" s="414"/>
      <c r="BB131" s="414"/>
      <c r="BC131" s="414"/>
      <c r="BD131" s="414"/>
      <c r="BE131" s="414"/>
      <c r="BF131" s="414"/>
      <c r="BG131" s="414"/>
      <c r="BH131" s="414"/>
      <c r="BI131" s="414"/>
      <c r="BJ131" s="414"/>
      <c r="BK131" s="414"/>
      <c r="BL131" s="414"/>
      <c r="BM131" s="414">
        <v>9</v>
      </c>
      <c r="BN131" s="414"/>
      <c r="BO131" s="414"/>
      <c r="BP131" s="414"/>
      <c r="BQ131" s="414"/>
      <c r="BR131" s="414"/>
      <c r="BS131" s="414"/>
      <c r="BT131" s="414"/>
      <c r="BU131" s="414"/>
      <c r="BV131" s="414"/>
      <c r="BW131" s="414"/>
      <c r="BX131" s="414"/>
      <c r="BY131" s="675"/>
      <c r="BZ131" s="718"/>
      <c r="CA131" s="708"/>
      <c r="CB131" s="708"/>
      <c r="CC131" s="708"/>
      <c r="CD131" s="708"/>
      <c r="CE131" s="709" t="s">
        <v>32</v>
      </c>
      <c r="CF131" s="536">
        <f t="shared" si="12"/>
        <v>1</v>
      </c>
      <c r="CG131" s="536">
        <f t="shared" si="12"/>
        <v>1</v>
      </c>
      <c r="CH131" t="s">
        <v>390</v>
      </c>
    </row>
    <row r="132" spans="1:86" s="25" customFormat="1" ht="16.5" customHeight="1" thickBot="1" x14ac:dyDescent="0.25">
      <c r="A132" s="752" t="s">
        <v>575</v>
      </c>
      <c r="B132" s="671" t="s">
        <v>389</v>
      </c>
      <c r="C132" s="588" t="s">
        <v>573</v>
      </c>
      <c r="D132" s="589" t="s">
        <v>409</v>
      </c>
      <c r="E132" s="591">
        <v>44589</v>
      </c>
      <c r="F132" s="651" t="s">
        <v>43</v>
      </c>
      <c r="G132" s="583" t="s">
        <v>261</v>
      </c>
      <c r="H132" s="652"/>
      <c r="I132" s="652"/>
      <c r="J132" s="652"/>
      <c r="K132" s="652"/>
      <c r="L132" s="652"/>
      <c r="M132" s="652"/>
      <c r="N132" s="652"/>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4"/>
      <c r="AZ132" s="414"/>
      <c r="BA132" s="414"/>
      <c r="BB132" s="414"/>
      <c r="BC132" s="414"/>
      <c r="BD132" s="414"/>
      <c r="BE132" s="414"/>
      <c r="BF132" s="414"/>
      <c r="BG132" s="414"/>
      <c r="BH132" s="414"/>
      <c r="BI132" s="414"/>
      <c r="BJ132" s="414"/>
      <c r="BK132" s="414"/>
      <c r="BL132" s="414"/>
      <c r="BM132" s="414" t="s">
        <v>32</v>
      </c>
      <c r="BN132" s="414" t="s">
        <v>32</v>
      </c>
      <c r="BO132" s="414" t="s">
        <v>32</v>
      </c>
      <c r="BP132" s="414" t="s">
        <v>32</v>
      </c>
      <c r="BQ132" s="414" t="s">
        <v>32</v>
      </c>
      <c r="BR132" s="414" t="s">
        <v>32</v>
      </c>
      <c r="BS132" s="414" t="s">
        <v>32</v>
      </c>
      <c r="BT132" s="414" t="s">
        <v>32</v>
      </c>
      <c r="BU132" s="414" t="s">
        <v>32</v>
      </c>
      <c r="BV132" s="414" t="s">
        <v>32</v>
      </c>
      <c r="BW132" s="414" t="s">
        <v>32</v>
      </c>
      <c r="BX132" s="414" t="s">
        <v>32</v>
      </c>
      <c r="BY132" s="675" t="s">
        <v>32</v>
      </c>
      <c r="BZ132" s="718"/>
      <c r="CA132" s="708"/>
      <c r="CB132" s="708"/>
      <c r="CC132" s="708"/>
      <c r="CD132" s="708"/>
      <c r="CE132" s="709" t="s">
        <v>32</v>
      </c>
      <c r="CF132" s="536">
        <f t="shared" si="12"/>
        <v>1</v>
      </c>
      <c r="CG132" s="536">
        <f t="shared" si="12"/>
        <v>1</v>
      </c>
      <c r="CH132" s="579"/>
    </row>
    <row r="133" spans="1:86" s="25" customFormat="1" ht="27" customHeight="1" thickBot="1" x14ac:dyDescent="0.25">
      <c r="A133" s="621" t="s">
        <v>576</v>
      </c>
      <c r="B133" s="604"/>
      <c r="C133" s="604"/>
      <c r="D133" s="604"/>
      <c r="E133" s="604"/>
      <c r="F133" s="604"/>
      <c r="G133" s="647"/>
      <c r="H133" s="1284"/>
      <c r="I133" s="1284"/>
      <c r="J133" s="1284"/>
      <c r="K133" s="1284"/>
      <c r="L133" s="1284"/>
      <c r="M133" s="1284"/>
      <c r="N133" s="1284"/>
      <c r="O133" s="1284"/>
      <c r="P133" s="1284"/>
      <c r="Q133" s="1284"/>
      <c r="R133" s="1284"/>
      <c r="S133" s="1284"/>
      <c r="T133" s="1284"/>
      <c r="U133" s="1284"/>
      <c r="V133" s="1284"/>
      <c r="W133" s="1284"/>
      <c r="X133" s="1284"/>
      <c r="Y133" s="1284"/>
      <c r="Z133" s="1284"/>
      <c r="AA133" s="1284"/>
      <c r="AB133" s="1284"/>
      <c r="AC133" s="1284"/>
      <c r="AD133" s="1284"/>
      <c r="AE133" s="1284"/>
      <c r="AF133" s="1284"/>
      <c r="AG133" s="1284"/>
      <c r="AH133" s="1284"/>
      <c r="AI133" s="1284"/>
      <c r="AJ133" s="1284"/>
      <c r="AK133" s="1284"/>
      <c r="AL133" s="1284"/>
      <c r="AM133" s="1284"/>
      <c r="AN133" s="1284"/>
      <c r="AO133" s="1284"/>
      <c r="AP133" s="1284"/>
      <c r="AQ133" s="1284"/>
      <c r="AR133" s="1284"/>
      <c r="AS133" s="1284"/>
      <c r="AT133" s="1284"/>
      <c r="AU133" s="1284"/>
      <c r="AV133" s="1284"/>
      <c r="AW133" s="1284"/>
      <c r="AX133" s="1317"/>
      <c r="AY133" s="1317"/>
      <c r="AZ133" s="1317"/>
      <c r="BA133" s="1317"/>
      <c r="BB133" s="1317"/>
      <c r="BC133" s="1317"/>
      <c r="BD133" s="1317"/>
      <c r="BE133" s="1317"/>
      <c r="BF133" s="1317"/>
      <c r="BG133" s="1317"/>
      <c r="BH133" s="1317"/>
      <c r="BI133" s="1317"/>
      <c r="BJ133" s="1317"/>
      <c r="BK133" s="1317"/>
      <c r="BL133" s="1317"/>
      <c r="BM133" s="1317"/>
      <c r="BN133" s="1317"/>
      <c r="BO133" s="1317"/>
      <c r="BP133" s="1317"/>
      <c r="BQ133" s="1317"/>
      <c r="BR133" s="1317"/>
      <c r="BS133" s="1317"/>
      <c r="BT133" s="1317"/>
      <c r="BU133" s="1317"/>
      <c r="BV133" s="1317"/>
      <c r="BW133" s="1317"/>
      <c r="BX133" s="1317"/>
      <c r="BY133" s="1318"/>
      <c r="BZ133" s="720"/>
      <c r="CA133" s="720"/>
      <c r="CB133" s="720"/>
      <c r="CC133" s="720"/>
      <c r="CD133" s="720"/>
      <c r="CE133" s="720"/>
      <c r="CF133" s="540">
        <f>SUBTOTAL(1,CF134:CF145)</f>
        <v>0.25</v>
      </c>
      <c r="CG133" s="540">
        <f>SUBTOTAL(1,CG134:CG145)</f>
        <v>1</v>
      </c>
      <c r="CH133" s="696"/>
    </row>
    <row r="134" spans="1:86" s="25" customFormat="1" ht="18" customHeight="1" thickBot="1" x14ac:dyDescent="0.25">
      <c r="A134" s="650" t="s">
        <v>577</v>
      </c>
      <c r="B134" s="601"/>
      <c r="C134" s="601"/>
      <c r="D134" s="601"/>
      <c r="E134" s="601"/>
      <c r="F134" s="601"/>
      <c r="G134" s="642"/>
      <c r="H134" s="528"/>
      <c r="I134" s="529"/>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29"/>
      <c r="AY134" s="529"/>
      <c r="AZ134" s="529"/>
      <c r="BA134" s="529"/>
      <c r="BB134" s="529"/>
      <c r="BC134" s="529"/>
      <c r="BD134" s="529"/>
      <c r="BE134" s="529"/>
      <c r="BF134" s="529"/>
      <c r="BG134" s="529"/>
      <c r="BH134" s="529"/>
      <c r="BI134" s="529"/>
      <c r="BJ134" s="529"/>
      <c r="BK134" s="529"/>
      <c r="BL134" s="529"/>
      <c r="BM134" s="529"/>
      <c r="BN134" s="529"/>
      <c r="BO134" s="529"/>
      <c r="BP134" s="529"/>
      <c r="BQ134" s="529"/>
      <c r="BR134" s="529"/>
      <c r="BS134" s="529"/>
      <c r="BT134" s="529"/>
      <c r="BU134" s="529"/>
      <c r="BV134" s="529"/>
      <c r="BW134" s="529"/>
      <c r="BX134" s="529"/>
      <c r="BY134" s="530"/>
      <c r="BZ134" s="705"/>
      <c r="CA134" s="705"/>
      <c r="CB134" s="705"/>
      <c r="CC134" s="705"/>
      <c r="CD134" s="705"/>
      <c r="CE134" s="705"/>
      <c r="CF134" s="862">
        <f>SUBTOTAL(1,CF135:CF138)</f>
        <v>0.25</v>
      </c>
      <c r="CG134" s="856">
        <f>SUBTOTAL(1,CG135:CG138)</f>
        <v>1</v>
      </c>
      <c r="CH134" s="691"/>
    </row>
    <row r="135" spans="1:86" ht="49.5" x14ac:dyDescent="0.2">
      <c r="A135" s="749" t="s">
        <v>578</v>
      </c>
      <c r="B135" s="671" t="s">
        <v>579</v>
      </c>
      <c r="C135" s="627" t="s">
        <v>39</v>
      </c>
      <c r="D135" s="627" t="s">
        <v>580</v>
      </c>
      <c r="E135" s="590" t="s">
        <v>43</v>
      </c>
      <c r="F135" s="590" t="s">
        <v>43</v>
      </c>
      <c r="G135" s="583" t="s">
        <v>261</v>
      </c>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895"/>
      <c r="BA135" s="895"/>
      <c r="BB135" s="895"/>
      <c r="BC135" s="895"/>
      <c r="BD135" s="895"/>
      <c r="BE135" s="895"/>
      <c r="BF135" s="895"/>
      <c r="BG135" s="895"/>
      <c r="BH135" s="895"/>
      <c r="BI135" s="895"/>
      <c r="BJ135" s="895"/>
      <c r="BK135" s="895"/>
      <c r="BL135" s="895"/>
      <c r="BM135" s="895"/>
      <c r="BN135" s="895"/>
      <c r="BO135" s="895"/>
      <c r="BP135" s="895"/>
      <c r="BQ135" s="895"/>
      <c r="BR135" s="895"/>
      <c r="BS135" s="895"/>
      <c r="BT135" s="895"/>
      <c r="BU135" s="895"/>
      <c r="BV135" s="895"/>
      <c r="BW135" s="895"/>
      <c r="BX135" s="895"/>
      <c r="BY135" s="894"/>
      <c r="BZ135" s="718"/>
      <c r="CA135" s="716"/>
      <c r="CB135" s="716"/>
      <c r="CC135" s="716"/>
      <c r="CD135" s="716"/>
      <c r="CE135" s="717" t="s">
        <v>32</v>
      </c>
      <c r="CF135" s="536">
        <f t="shared" si="12"/>
        <v>1</v>
      </c>
      <c r="CG135" s="536">
        <f t="shared" si="12"/>
        <v>1</v>
      </c>
      <c r="CH135" s="565"/>
    </row>
    <row r="136" spans="1:86" ht="16.5" customHeight="1" x14ac:dyDescent="0.2">
      <c r="A136" s="750" t="s">
        <v>581</v>
      </c>
      <c r="B136" s="671" t="s">
        <v>582</v>
      </c>
      <c r="C136" s="627" t="s">
        <v>39</v>
      </c>
      <c r="D136" s="627" t="s">
        <v>580</v>
      </c>
      <c r="E136" s="590">
        <v>44561</v>
      </c>
      <c r="F136" s="590">
        <v>44834</v>
      </c>
      <c r="G136" s="590"/>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2"/>
      <c r="AY136" s="462"/>
      <c r="AZ136" s="895"/>
      <c r="BA136" s="895"/>
      <c r="BB136" s="895"/>
      <c r="BC136" s="895"/>
      <c r="BD136" s="895"/>
      <c r="BE136" s="895"/>
      <c r="BF136" s="895"/>
      <c r="BG136" s="895"/>
      <c r="BH136" s="895"/>
      <c r="BI136" s="895"/>
      <c r="BJ136" s="895"/>
      <c r="BK136" s="895"/>
      <c r="BL136" s="895"/>
      <c r="BM136" s="895"/>
      <c r="BN136" s="895"/>
      <c r="BO136" s="895"/>
      <c r="BP136" s="895"/>
      <c r="BQ136" s="895"/>
      <c r="BR136" s="895"/>
      <c r="BS136" s="895"/>
      <c r="BT136" s="895"/>
      <c r="BU136" s="895"/>
      <c r="BV136" s="895"/>
      <c r="BW136" s="895"/>
      <c r="BX136" s="895"/>
      <c r="BY136" s="894"/>
      <c r="BZ136" s="718"/>
      <c r="CA136" s="716"/>
      <c r="CB136" s="716"/>
      <c r="CC136" s="716"/>
      <c r="CD136" s="716"/>
      <c r="CE136" s="717"/>
      <c r="CF136" s="536">
        <f t="shared" si="12"/>
        <v>0</v>
      </c>
      <c r="CG136" s="536">
        <f t="shared" si="12"/>
        <v>1</v>
      </c>
      <c r="CH136" s="565"/>
    </row>
    <row r="137" spans="1:86" ht="49.5" x14ac:dyDescent="0.2">
      <c r="A137" s="750" t="s">
        <v>583</v>
      </c>
      <c r="B137" s="671" t="s">
        <v>584</v>
      </c>
      <c r="C137" s="627" t="s">
        <v>39</v>
      </c>
      <c r="D137" s="627" t="s">
        <v>580</v>
      </c>
      <c r="E137" s="590">
        <v>44561</v>
      </c>
      <c r="F137" s="590">
        <v>44834</v>
      </c>
      <c r="G137" s="590"/>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2"/>
      <c r="AP137" s="462"/>
      <c r="AQ137" s="462"/>
      <c r="AR137" s="462"/>
      <c r="AS137" s="462"/>
      <c r="AT137" s="462"/>
      <c r="AU137" s="462"/>
      <c r="AV137" s="462"/>
      <c r="AW137" s="462"/>
      <c r="AX137" s="462"/>
      <c r="AY137" s="462"/>
      <c r="AZ137" s="895"/>
      <c r="BA137" s="895"/>
      <c r="BB137" s="895"/>
      <c r="BC137" s="895"/>
      <c r="BD137" s="895"/>
      <c r="BE137" s="895"/>
      <c r="BF137" s="895"/>
      <c r="BG137" s="895"/>
      <c r="BH137" s="895"/>
      <c r="BI137" s="895"/>
      <c r="BJ137" s="895"/>
      <c r="BK137" s="895"/>
      <c r="BL137" s="895"/>
      <c r="BM137" s="895"/>
      <c r="BN137" s="895"/>
      <c r="BO137" s="895"/>
      <c r="BP137" s="895"/>
      <c r="BQ137" s="895"/>
      <c r="BR137" s="895"/>
      <c r="BS137" s="895"/>
      <c r="BT137" s="895"/>
      <c r="BU137" s="895"/>
      <c r="BV137" s="895"/>
      <c r="BW137" s="895"/>
      <c r="BX137" s="895"/>
      <c r="BY137" s="894"/>
      <c r="BZ137" s="718"/>
      <c r="CA137" s="716"/>
      <c r="CB137" s="716"/>
      <c r="CC137" s="716"/>
      <c r="CD137" s="716"/>
      <c r="CE137" s="717"/>
      <c r="CF137" s="536">
        <f t="shared" si="12"/>
        <v>0</v>
      </c>
      <c r="CG137" s="536">
        <f t="shared" si="12"/>
        <v>1</v>
      </c>
      <c r="CH137" s="565"/>
    </row>
    <row r="138" spans="1:86" ht="16.5" customHeight="1" x14ac:dyDescent="0.2">
      <c r="A138" s="750" t="s">
        <v>585</v>
      </c>
      <c r="B138" s="671" t="s">
        <v>346</v>
      </c>
      <c r="C138" s="627" t="s">
        <v>39</v>
      </c>
      <c r="D138" s="627" t="s">
        <v>580</v>
      </c>
      <c r="E138" s="590">
        <v>44561</v>
      </c>
      <c r="F138" s="590">
        <v>44834</v>
      </c>
      <c r="G138" s="590"/>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2"/>
      <c r="AY138" s="462"/>
      <c r="AZ138" s="895"/>
      <c r="BA138" s="895"/>
      <c r="BB138" s="895"/>
      <c r="BC138" s="895"/>
      <c r="BD138" s="895"/>
      <c r="BE138" s="895"/>
      <c r="BF138" s="895"/>
      <c r="BG138" s="895"/>
      <c r="BH138" s="895"/>
      <c r="BI138" s="895"/>
      <c r="BJ138" s="895"/>
      <c r="BK138" s="895"/>
      <c r="BL138" s="895"/>
      <c r="BM138" s="895"/>
      <c r="BN138" s="895"/>
      <c r="BO138" s="895"/>
      <c r="BP138" s="895"/>
      <c r="BQ138" s="895"/>
      <c r="BR138" s="895"/>
      <c r="BS138" s="895"/>
      <c r="BT138" s="895"/>
      <c r="BU138" s="895"/>
      <c r="BV138" s="895"/>
      <c r="BW138" s="895"/>
      <c r="BX138" s="895"/>
      <c r="BY138" s="894"/>
      <c r="BZ138" s="718"/>
      <c r="CA138" s="716"/>
      <c r="CB138" s="716"/>
      <c r="CC138" s="716"/>
      <c r="CD138" s="716"/>
      <c r="CE138" s="717"/>
      <c r="CF138" s="536">
        <f t="shared" si="12"/>
        <v>0</v>
      </c>
      <c r="CG138" s="536">
        <f t="shared" si="12"/>
        <v>1</v>
      </c>
      <c r="CH138" s="565"/>
    </row>
    <row r="139" spans="1:86" s="25" customFormat="1" ht="18" customHeight="1" thickBot="1" x14ac:dyDescent="0.25">
      <c r="A139" s="650" t="s">
        <v>586</v>
      </c>
      <c r="B139" s="601"/>
      <c r="C139" s="601"/>
      <c r="D139" s="601"/>
      <c r="E139" s="601"/>
      <c r="F139" s="601"/>
      <c r="G139" s="642"/>
      <c r="H139" s="528"/>
      <c r="I139" s="529"/>
      <c r="J139" s="529"/>
      <c r="K139" s="529"/>
      <c r="L139" s="529"/>
      <c r="M139" s="529"/>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c r="AL139" s="529"/>
      <c r="AM139" s="529"/>
      <c r="AN139" s="529"/>
      <c r="AO139" s="529"/>
      <c r="AP139" s="529"/>
      <c r="AQ139" s="529"/>
      <c r="AR139" s="529"/>
      <c r="AS139" s="529"/>
      <c r="AT139" s="529"/>
      <c r="AU139" s="529"/>
      <c r="AV139" s="529"/>
      <c r="AW139" s="529"/>
      <c r="AX139" s="529"/>
      <c r="AY139" s="529"/>
      <c r="AZ139" s="529"/>
      <c r="BA139" s="529"/>
      <c r="BB139" s="529"/>
      <c r="BC139" s="529"/>
      <c r="BD139" s="529"/>
      <c r="BE139" s="529"/>
      <c r="BF139" s="529"/>
      <c r="BG139" s="529"/>
      <c r="BH139" s="529"/>
      <c r="BI139" s="529"/>
      <c r="BJ139" s="529"/>
      <c r="BK139" s="529"/>
      <c r="BL139" s="529"/>
      <c r="BM139" s="529"/>
      <c r="BN139" s="529"/>
      <c r="BO139" s="529"/>
      <c r="BP139" s="529"/>
      <c r="BQ139" s="529"/>
      <c r="BR139" s="529"/>
      <c r="BS139" s="529"/>
      <c r="BT139" s="529"/>
      <c r="BU139" s="529"/>
      <c r="BV139" s="529"/>
      <c r="BW139" s="529"/>
      <c r="BX139" s="529"/>
      <c r="BY139" s="530"/>
      <c r="BZ139" s="705"/>
      <c r="CA139" s="705"/>
      <c r="CB139" s="705"/>
      <c r="CC139" s="705"/>
      <c r="CD139" s="705"/>
      <c r="CE139" s="705"/>
      <c r="CF139" s="864">
        <f>SUBTOTAL(1,CF140)</f>
        <v>0</v>
      </c>
      <c r="CG139" s="856">
        <f>SUBTOTAL(1,CG140)</f>
        <v>1</v>
      </c>
      <c r="CH139" s="691"/>
    </row>
    <row r="140" spans="1:86" ht="16.5" customHeight="1" x14ac:dyDescent="0.2">
      <c r="A140" s="750" t="s">
        <v>587</v>
      </c>
      <c r="B140" s="671" t="s">
        <v>588</v>
      </c>
      <c r="C140" s="627" t="s">
        <v>39</v>
      </c>
      <c r="D140" s="627" t="s">
        <v>580</v>
      </c>
      <c r="E140" s="590">
        <v>44561</v>
      </c>
      <c r="F140" s="590">
        <v>44834</v>
      </c>
      <c r="G140" s="590"/>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2"/>
      <c r="AZ140" s="895"/>
      <c r="BA140" s="895"/>
      <c r="BB140" s="895"/>
      <c r="BC140" s="895"/>
      <c r="BD140" s="895"/>
      <c r="BE140" s="895"/>
      <c r="BF140" s="895"/>
      <c r="BG140" s="895"/>
      <c r="BH140" s="895"/>
      <c r="BI140" s="895"/>
      <c r="BJ140" s="895"/>
      <c r="BK140" s="895"/>
      <c r="BL140" s="895"/>
      <c r="BM140" s="895"/>
      <c r="BN140" s="895"/>
      <c r="BO140" s="895"/>
      <c r="BP140" s="895"/>
      <c r="BQ140" s="895"/>
      <c r="BR140" s="895"/>
      <c r="BS140" s="895"/>
      <c r="BT140" s="895"/>
      <c r="BU140" s="895"/>
      <c r="BV140" s="895"/>
      <c r="BW140" s="895"/>
      <c r="BX140" s="895"/>
      <c r="BY140" s="894"/>
      <c r="BZ140" s="718"/>
      <c r="CA140" s="716"/>
      <c r="CB140" s="716"/>
      <c r="CC140" s="716"/>
      <c r="CD140" s="716"/>
      <c r="CE140" s="717"/>
      <c r="CF140" s="536">
        <f t="shared" si="12"/>
        <v>0</v>
      </c>
      <c r="CG140" s="536">
        <f t="shared" si="12"/>
        <v>1</v>
      </c>
      <c r="CH140" s="565"/>
    </row>
    <row r="141" spans="1:86" s="25" customFormat="1" ht="18" customHeight="1" thickBot="1" x14ac:dyDescent="0.25">
      <c r="A141" s="650" t="s">
        <v>589</v>
      </c>
      <c r="B141" s="601"/>
      <c r="C141" s="601"/>
      <c r="D141" s="601"/>
      <c r="E141" s="601"/>
      <c r="F141" s="601"/>
      <c r="G141" s="649"/>
      <c r="H141" s="528"/>
      <c r="I141" s="529"/>
      <c r="J141" s="529"/>
      <c r="K141" s="529"/>
      <c r="L141" s="529"/>
      <c r="M141" s="529"/>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c r="AL141" s="529"/>
      <c r="AM141" s="529"/>
      <c r="AN141" s="529"/>
      <c r="AO141" s="529"/>
      <c r="AP141" s="529"/>
      <c r="AQ141" s="529"/>
      <c r="AR141" s="529"/>
      <c r="AS141" s="529"/>
      <c r="AT141" s="529"/>
      <c r="AU141" s="529"/>
      <c r="AV141" s="529"/>
      <c r="AW141" s="529"/>
      <c r="AX141" s="529"/>
      <c r="AY141" s="529"/>
      <c r="AZ141" s="529"/>
      <c r="BA141" s="529"/>
      <c r="BB141" s="529"/>
      <c r="BC141" s="529"/>
      <c r="BD141" s="529"/>
      <c r="BE141" s="529"/>
      <c r="BF141" s="529"/>
      <c r="BG141" s="529"/>
      <c r="BH141" s="529"/>
      <c r="BI141" s="529"/>
      <c r="BJ141" s="529"/>
      <c r="BK141" s="529"/>
      <c r="BL141" s="529"/>
      <c r="BM141" s="529"/>
      <c r="BN141" s="529"/>
      <c r="BO141" s="529"/>
      <c r="BP141" s="529"/>
      <c r="BQ141" s="529"/>
      <c r="BR141" s="529"/>
      <c r="BS141" s="529"/>
      <c r="BT141" s="529"/>
      <c r="BU141" s="529"/>
      <c r="BV141" s="529"/>
      <c r="BW141" s="529"/>
      <c r="BX141" s="529"/>
      <c r="BY141" s="530"/>
      <c r="BZ141" s="705"/>
      <c r="CA141" s="705"/>
      <c r="CB141" s="705"/>
      <c r="CC141" s="705"/>
      <c r="CD141" s="705"/>
      <c r="CE141" s="705"/>
      <c r="CF141" s="862">
        <f>SUBTOTAL(1,CF142:CF143)</f>
        <v>0</v>
      </c>
      <c r="CG141" s="856">
        <f>SUBTOTAL(1,CG142:CG143)</f>
        <v>1</v>
      </c>
      <c r="CH141" s="691"/>
    </row>
    <row r="142" spans="1:86" ht="16.5" customHeight="1" x14ac:dyDescent="0.2">
      <c r="A142" s="750" t="s">
        <v>590</v>
      </c>
      <c r="B142" s="671" t="s">
        <v>591</v>
      </c>
      <c r="C142" s="627" t="s">
        <v>39</v>
      </c>
      <c r="D142" s="627" t="s">
        <v>580</v>
      </c>
      <c r="E142" s="590">
        <v>44561</v>
      </c>
      <c r="F142" s="590">
        <v>44834</v>
      </c>
      <c r="G142" s="590"/>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2"/>
      <c r="AZ142" s="895"/>
      <c r="BA142" s="895"/>
      <c r="BB142" s="895"/>
      <c r="BC142" s="895"/>
      <c r="BD142" s="895"/>
      <c r="BE142" s="895"/>
      <c r="BF142" s="895"/>
      <c r="BG142" s="895"/>
      <c r="BH142" s="895"/>
      <c r="BI142" s="895"/>
      <c r="BJ142" s="895"/>
      <c r="BK142" s="895"/>
      <c r="BL142" s="895"/>
      <c r="BM142" s="895"/>
      <c r="BN142" s="895"/>
      <c r="BO142" s="895"/>
      <c r="BP142" s="895"/>
      <c r="BQ142" s="895"/>
      <c r="BR142" s="895"/>
      <c r="BS142" s="895"/>
      <c r="BT142" s="895"/>
      <c r="BU142" s="895"/>
      <c r="BV142" s="895"/>
      <c r="BW142" s="895"/>
      <c r="BX142" s="895"/>
      <c r="BY142" s="894"/>
      <c r="BZ142" s="718"/>
      <c r="CA142" s="716"/>
      <c r="CB142" s="716"/>
      <c r="CC142" s="716"/>
      <c r="CD142" s="716"/>
      <c r="CE142" s="717"/>
      <c r="CF142" s="536">
        <f t="shared" si="12"/>
        <v>0</v>
      </c>
      <c r="CG142" s="536">
        <f t="shared" si="12"/>
        <v>1</v>
      </c>
      <c r="CH142" s="565"/>
    </row>
    <row r="143" spans="1:86" ht="16.5" customHeight="1" x14ac:dyDescent="0.2">
      <c r="A143" s="753" t="s">
        <v>592</v>
      </c>
      <c r="B143" s="671" t="s">
        <v>593</v>
      </c>
      <c r="C143" s="884" t="s">
        <v>39</v>
      </c>
      <c r="D143" s="884" t="s">
        <v>580</v>
      </c>
      <c r="E143" s="885">
        <v>44561</v>
      </c>
      <c r="F143" s="885">
        <v>44834</v>
      </c>
      <c r="G143" s="885"/>
      <c r="H143" s="479"/>
      <c r="I143" s="479"/>
      <c r="J143" s="479"/>
      <c r="K143" s="479"/>
      <c r="L143" s="479"/>
      <c r="M143" s="479"/>
      <c r="N143" s="479"/>
      <c r="O143" s="479"/>
      <c r="P143" s="479"/>
      <c r="Q143" s="479"/>
      <c r="R143" s="479"/>
      <c r="S143" s="479"/>
      <c r="T143" s="479"/>
      <c r="U143" s="479"/>
      <c r="V143" s="479"/>
      <c r="W143" s="479"/>
      <c r="X143" s="479"/>
      <c r="Y143" s="479"/>
      <c r="Z143" s="479"/>
      <c r="AA143" s="479"/>
      <c r="AB143" s="479"/>
      <c r="AC143" s="479"/>
      <c r="AD143" s="479"/>
      <c r="AE143" s="479"/>
      <c r="AF143" s="479"/>
      <c r="AG143" s="479"/>
      <c r="AH143" s="479"/>
      <c r="AI143" s="479"/>
      <c r="AJ143" s="479"/>
      <c r="AK143" s="479"/>
      <c r="AL143" s="479"/>
      <c r="AM143" s="479"/>
      <c r="AN143" s="479"/>
      <c r="AO143" s="479"/>
      <c r="AP143" s="479"/>
      <c r="AQ143" s="479"/>
      <c r="AR143" s="479"/>
      <c r="AS143" s="479"/>
      <c r="AT143" s="479"/>
      <c r="AU143" s="479"/>
      <c r="AV143" s="479"/>
      <c r="AW143" s="479"/>
      <c r="AX143" s="479"/>
      <c r="AY143" s="479"/>
      <c r="AZ143" s="896"/>
      <c r="BA143" s="896"/>
      <c r="BB143" s="896"/>
      <c r="BC143" s="896"/>
      <c r="BD143" s="896"/>
      <c r="BE143" s="896"/>
      <c r="BF143" s="896"/>
      <c r="BG143" s="896"/>
      <c r="BH143" s="896"/>
      <c r="BI143" s="896"/>
      <c r="BJ143" s="896"/>
      <c r="BK143" s="896"/>
      <c r="BL143" s="896"/>
      <c r="BM143" s="896"/>
      <c r="BN143" s="896"/>
      <c r="BO143" s="896"/>
      <c r="BP143" s="896"/>
      <c r="BQ143" s="896"/>
      <c r="BR143" s="896"/>
      <c r="BS143" s="896"/>
      <c r="BT143" s="896"/>
      <c r="BU143" s="896"/>
      <c r="BV143" s="896"/>
      <c r="BW143" s="896"/>
      <c r="BX143" s="896"/>
      <c r="BY143" s="897"/>
      <c r="BZ143" s="728"/>
      <c r="CA143" s="729"/>
      <c r="CB143" s="729"/>
      <c r="CC143" s="729"/>
      <c r="CD143" s="729"/>
      <c r="CE143" s="730"/>
      <c r="CF143" s="536">
        <f t="shared" si="12"/>
        <v>0</v>
      </c>
      <c r="CG143" s="536">
        <f t="shared" si="12"/>
        <v>1</v>
      </c>
      <c r="CH143" s="699"/>
    </row>
    <row r="144" spans="1:86" s="25" customFormat="1" ht="18" customHeight="1" thickBot="1" x14ac:dyDescent="0.25">
      <c r="A144" s="650" t="s">
        <v>594</v>
      </c>
      <c r="B144" s="601"/>
      <c r="C144" s="601"/>
      <c r="D144" s="601"/>
      <c r="E144" s="601"/>
      <c r="F144" s="601"/>
      <c r="G144" s="649"/>
      <c r="H144" s="528"/>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29"/>
      <c r="AY144" s="529"/>
      <c r="AZ144" s="529"/>
      <c r="BA144" s="529"/>
      <c r="BB144" s="529"/>
      <c r="BC144" s="529"/>
      <c r="BD144" s="529"/>
      <c r="BE144" s="529"/>
      <c r="BF144" s="529"/>
      <c r="BG144" s="529"/>
      <c r="BH144" s="529"/>
      <c r="BI144" s="529"/>
      <c r="BJ144" s="529"/>
      <c r="BK144" s="529"/>
      <c r="BL144" s="529"/>
      <c r="BM144" s="529"/>
      <c r="BN144" s="529"/>
      <c r="BO144" s="529"/>
      <c r="BP144" s="529"/>
      <c r="BQ144" s="529"/>
      <c r="BR144" s="529"/>
      <c r="BS144" s="529"/>
      <c r="BT144" s="529"/>
      <c r="BU144" s="529"/>
      <c r="BV144" s="529"/>
      <c r="BW144" s="529"/>
      <c r="BX144" s="529"/>
      <c r="BY144" s="530"/>
      <c r="BZ144" s="705"/>
      <c r="CA144" s="705"/>
      <c r="CB144" s="705"/>
      <c r="CC144" s="705"/>
      <c r="CD144" s="705"/>
      <c r="CE144" s="705"/>
      <c r="CF144" s="862">
        <f>SUBTOTAL(1,CF145)</f>
        <v>1</v>
      </c>
      <c r="CG144" s="856">
        <f>SUBTOTAL(1,CG145)</f>
        <v>1</v>
      </c>
      <c r="CH144" s="691"/>
    </row>
    <row r="145" spans="1:86" ht="50.25" thickBot="1" x14ac:dyDescent="0.25">
      <c r="A145" s="754" t="s">
        <v>595</v>
      </c>
      <c r="B145" s="639" t="s">
        <v>370</v>
      </c>
      <c r="C145" s="886" t="s">
        <v>39</v>
      </c>
      <c r="D145" s="886" t="s">
        <v>580</v>
      </c>
      <c r="E145" s="887" t="s">
        <v>43</v>
      </c>
      <c r="F145" s="887" t="s">
        <v>43</v>
      </c>
      <c r="G145" s="888" t="s">
        <v>261</v>
      </c>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1"/>
      <c r="AY145" s="511"/>
      <c r="AZ145" s="898"/>
      <c r="BA145" s="898"/>
      <c r="BB145" s="898"/>
      <c r="BC145" s="898"/>
      <c r="BD145" s="898"/>
      <c r="BE145" s="898"/>
      <c r="BF145" s="898"/>
      <c r="BG145" s="898"/>
      <c r="BH145" s="898"/>
      <c r="BI145" s="898"/>
      <c r="BJ145" s="898"/>
      <c r="BK145" s="898"/>
      <c r="BL145" s="898"/>
      <c r="BM145" s="898"/>
      <c r="BN145" s="898"/>
      <c r="BO145" s="898"/>
      <c r="BP145" s="898"/>
      <c r="BQ145" s="898"/>
      <c r="BR145" s="898"/>
      <c r="BS145" s="898"/>
      <c r="BT145" s="898"/>
      <c r="BU145" s="898"/>
      <c r="BV145" s="898"/>
      <c r="BW145" s="898"/>
      <c r="BX145" s="898"/>
      <c r="BY145" s="899"/>
      <c r="BZ145" s="731"/>
      <c r="CA145" s="732"/>
      <c r="CB145" s="732"/>
      <c r="CC145" s="732"/>
      <c r="CD145" s="732"/>
      <c r="CE145" s="733" t="s">
        <v>32</v>
      </c>
      <c r="CF145" s="543">
        <f t="shared" si="12"/>
        <v>1</v>
      </c>
      <c r="CG145" s="543">
        <f t="shared" si="12"/>
        <v>1</v>
      </c>
      <c r="CH145" s="700"/>
    </row>
  </sheetData>
  <sheetProtection formatRows="0" insertColumns="0" insertRows="0" deleteColumns="0" deleteRows="0" sort="0" autoFilter="0" pivotTables="0"/>
  <autoFilter ref="A7:CH145" xr:uid="{1DA8C8AE-ABFF-4558-B30A-870FFC88E0A5}"/>
  <mergeCells count="124">
    <mergeCell ref="AL133:AQ133"/>
    <mergeCell ref="AR133:AW133"/>
    <mergeCell ref="AX133:BC133"/>
    <mergeCell ref="BD133:BI133"/>
    <mergeCell ref="BJ133:BO133"/>
    <mergeCell ref="BP133:BY133"/>
    <mergeCell ref="AR129:AW129"/>
    <mergeCell ref="AX129:BC129"/>
    <mergeCell ref="BD129:BI129"/>
    <mergeCell ref="BJ129:BO129"/>
    <mergeCell ref="BP129:BY129"/>
    <mergeCell ref="AL129:AQ129"/>
    <mergeCell ref="H133:M133"/>
    <mergeCell ref="N133:S133"/>
    <mergeCell ref="T133:Y133"/>
    <mergeCell ref="Z133:AE133"/>
    <mergeCell ref="AF133:AK133"/>
    <mergeCell ref="H129:M129"/>
    <mergeCell ref="N129:S129"/>
    <mergeCell ref="T129:Y129"/>
    <mergeCell ref="Z129:AE129"/>
    <mergeCell ref="AF129:AK129"/>
    <mergeCell ref="AL124:AQ124"/>
    <mergeCell ref="AR124:AW124"/>
    <mergeCell ref="AX124:BC124"/>
    <mergeCell ref="BD124:BI124"/>
    <mergeCell ref="BJ124:BO124"/>
    <mergeCell ref="BP124:BY124"/>
    <mergeCell ref="AR116:AW116"/>
    <mergeCell ref="AX116:BC116"/>
    <mergeCell ref="BD116:BI116"/>
    <mergeCell ref="BJ116:BO116"/>
    <mergeCell ref="BP116:BY116"/>
    <mergeCell ref="AL116:AQ116"/>
    <mergeCell ref="H124:M124"/>
    <mergeCell ref="N124:S124"/>
    <mergeCell ref="T124:Y124"/>
    <mergeCell ref="Z124:AE124"/>
    <mergeCell ref="AF124:AK124"/>
    <mergeCell ref="H116:M116"/>
    <mergeCell ref="N116:S116"/>
    <mergeCell ref="T116:Y116"/>
    <mergeCell ref="Z116:AE116"/>
    <mergeCell ref="AF116:AK116"/>
    <mergeCell ref="H81:M81"/>
    <mergeCell ref="N81:S81"/>
    <mergeCell ref="T81:Y81"/>
    <mergeCell ref="Z81:AE81"/>
    <mergeCell ref="AF81:AK81"/>
    <mergeCell ref="AL81:AQ81"/>
    <mergeCell ref="H61:M61"/>
    <mergeCell ref="N61:S61"/>
    <mergeCell ref="T61:Y61"/>
    <mergeCell ref="Z61:AE61"/>
    <mergeCell ref="AF61:AK61"/>
    <mergeCell ref="AL61:AQ61"/>
    <mergeCell ref="Z95:AE95"/>
    <mergeCell ref="AF95:AK95"/>
    <mergeCell ref="AL95:AQ95"/>
    <mergeCell ref="AR95:AW95"/>
    <mergeCell ref="BH5:BK5"/>
    <mergeCell ref="BL5:BP5"/>
    <mergeCell ref="AX61:BC61"/>
    <mergeCell ref="BD61:BI61"/>
    <mergeCell ref="BJ61:BO61"/>
    <mergeCell ref="BP61:BY61"/>
    <mergeCell ref="AR61:AW61"/>
    <mergeCell ref="AX95:BC95"/>
    <mergeCell ref="BD95:BI95"/>
    <mergeCell ref="BJ95:BO95"/>
    <mergeCell ref="BP95:BY95"/>
    <mergeCell ref="AR81:AW81"/>
    <mergeCell ref="AX81:BC81"/>
    <mergeCell ref="BD81:BI81"/>
    <mergeCell ref="BJ81:BO81"/>
    <mergeCell ref="BP81:BY81"/>
    <mergeCell ref="CJ5:CJ7"/>
    <mergeCell ref="C5:C7"/>
    <mergeCell ref="D5:D7"/>
    <mergeCell ref="E5:E7"/>
    <mergeCell ref="F5:F7"/>
    <mergeCell ref="G5:G7"/>
    <mergeCell ref="CE3:CE4"/>
    <mergeCell ref="CF3:CF4"/>
    <mergeCell ref="CG3:CG4"/>
    <mergeCell ref="BD5:BG5"/>
    <mergeCell ref="BQ5:BT5"/>
    <mergeCell ref="BU5:BY5"/>
    <mergeCell ref="AF5:AI5"/>
    <mergeCell ref="AJ5:AM5"/>
    <mergeCell ref="AN5:AQ5"/>
    <mergeCell ref="AR5:AU5"/>
    <mergeCell ref="AV5:AY5"/>
    <mergeCell ref="AZ5:BC5"/>
    <mergeCell ref="H5:K5"/>
    <mergeCell ref="L5:O5"/>
    <mergeCell ref="P5:S5"/>
    <mergeCell ref="T5:W5"/>
    <mergeCell ref="X5:AA5"/>
    <mergeCell ref="AB5:AE5"/>
    <mergeCell ref="CH107:CH115"/>
    <mergeCell ref="CH3:CH4"/>
    <mergeCell ref="A4:B4"/>
    <mergeCell ref="C4:G4"/>
    <mergeCell ref="A2:BY2"/>
    <mergeCell ref="BZ2:CF2"/>
    <mergeCell ref="A3:B3"/>
    <mergeCell ref="C3:G3"/>
    <mergeCell ref="H3:BY4"/>
    <mergeCell ref="BZ3:BZ4"/>
    <mergeCell ref="CA3:CA4"/>
    <mergeCell ref="CB3:CB4"/>
    <mergeCell ref="CC3:CC4"/>
    <mergeCell ref="CD3:CD4"/>
    <mergeCell ref="H11:M11"/>
    <mergeCell ref="N11:S11"/>
    <mergeCell ref="T11:Y11"/>
    <mergeCell ref="Z11:AE11"/>
    <mergeCell ref="AF11:AK11"/>
    <mergeCell ref="AL11:AQ11"/>
    <mergeCell ref="AR11:AW11"/>
    <mergeCell ref="H95:M95"/>
    <mergeCell ref="N95:S95"/>
    <mergeCell ref="T95:Y95"/>
  </mergeCells>
  <phoneticPr fontId="0" type="noConversion"/>
  <conditionalFormatting sqref="A77">
    <cfRule type="iconSet" priority="380">
      <iconSet iconSet="3Symbols2">
        <cfvo type="percent" val="0"/>
        <cfvo type="percent" val="33"/>
        <cfvo type="percent" val="67"/>
      </iconSet>
    </cfRule>
  </conditionalFormatting>
  <conditionalFormatting sqref="B1:B4 CJ5:CJ7 B8:B33 B35:B1048576">
    <cfRule type="containsText" dxfId="752" priority="30" operator="containsText" text="approbation">
      <formula>NOT(ISERROR(SEARCH("approbation",B1)))</formula>
    </cfRule>
  </conditionalFormatting>
  <conditionalFormatting sqref="B34">
    <cfRule type="containsText" dxfId="751" priority="1" operator="containsText" text="approbation">
      <formula>NOT(ISERROR(SEARCH("approbation",B34)))</formula>
    </cfRule>
  </conditionalFormatting>
  <conditionalFormatting sqref="F1:F10 F13:F20 F40:F45 F47:F57 F59:F60 F63:F72 F74:F75 F77:F80 F83:F84 F86:F88 F90:F94 F97:F101 F103:F105 F107:F109 F118:F123 F130:F132 F135:F138 F140 F142:F143 F145:F1048576">
    <cfRule type="cellIs" dxfId="750" priority="361" operator="lessThan">
      <formula>44652</formula>
    </cfRule>
  </conditionalFormatting>
  <conditionalFormatting sqref="F14">
    <cfRule type="iconSet" priority="415">
      <iconSet iconSet="3Symbols2">
        <cfvo type="percent" val="0"/>
        <cfvo type="percent" val="33"/>
        <cfvo type="percent" val="67"/>
      </iconSet>
    </cfRule>
  </conditionalFormatting>
  <conditionalFormatting sqref="F26:F38">
    <cfRule type="cellIs" dxfId="749" priority="14" operator="lessThan">
      <formula>44652</formula>
    </cfRule>
  </conditionalFormatting>
  <conditionalFormatting sqref="H55:BC55 BH55:BY55 H56:BY56">
    <cfRule type="cellIs" dxfId="748" priority="385" operator="equal">
      <formula>"X"</formula>
    </cfRule>
    <cfRule type="cellIs" dxfId="747" priority="386" operator="notEqual">
      <formula>""</formula>
    </cfRule>
  </conditionalFormatting>
  <conditionalFormatting sqref="H38:BP38 BS38:BY38">
    <cfRule type="cellIs" dxfId="746" priority="403" operator="equal">
      <formula>"X"</formula>
    </cfRule>
    <cfRule type="cellIs" dxfId="745" priority="404" operator="notEqual">
      <formula>""</formula>
    </cfRule>
  </conditionalFormatting>
  <conditionalFormatting sqref="H8:BY10">
    <cfRule type="cellIs" dxfId="744" priority="394" operator="equal">
      <formula>"X"</formula>
    </cfRule>
  </conditionalFormatting>
  <conditionalFormatting sqref="H11:BY11 H40:BY45 H47:BY54 H57:BY57 H59:BY61 H63:BY72 H74:BY75 H77:BY81 H83:BY84 H86:BY88 H90:BY95 H97:BY101 H103:BY105 H118:BY145">
    <cfRule type="cellIs" dxfId="743" priority="413" operator="equal">
      <formula>"X"</formula>
    </cfRule>
  </conditionalFormatting>
  <conditionalFormatting sqref="H13:BY37">
    <cfRule type="cellIs" dxfId="742" priority="15" operator="equal">
      <formula>"X"</formula>
    </cfRule>
    <cfRule type="cellIs" dxfId="741" priority="16" operator="notEqual">
      <formula>""</formula>
    </cfRule>
  </conditionalFormatting>
  <conditionalFormatting sqref="H40:BY45 H47:BY54 H57:BY57 H59:BY61 H63:BY72 H74:BY75 H77:BY81 H83:BY84 H86:BY88 H90:BY95 H97:BY101 H103:BY105 H118:BY145">
    <cfRule type="cellIs" dxfId="740" priority="414" operator="notEqual">
      <formula>""</formula>
    </cfRule>
  </conditionalFormatting>
  <conditionalFormatting sqref="H107:BY116">
    <cfRule type="cellIs" dxfId="739" priority="371" operator="equal">
      <formula>"X"</formula>
    </cfRule>
    <cfRule type="cellIs" dxfId="738" priority="372" operator="notEqual">
      <formula>""</formula>
    </cfRule>
  </conditionalFormatting>
  <conditionalFormatting sqref="BD55:BG55">
    <cfRule type="cellIs" dxfId="737" priority="381" operator="equal">
      <formula>"X"</formula>
    </cfRule>
    <cfRule type="cellIs" dxfId="736" priority="382" operator="notEqual">
      <formula>""</formula>
    </cfRule>
  </conditionalFormatting>
  <conditionalFormatting sqref="BQ38:BR38">
    <cfRule type="cellIs" dxfId="735" priority="383" operator="equal">
      <formula>"X"</formula>
    </cfRule>
    <cfRule type="cellIs" dxfId="734" priority="384" operator="notEqual">
      <formula>""</formula>
    </cfRule>
  </conditionalFormatting>
  <conditionalFormatting sqref="BZ136">
    <cfRule type="cellIs" dxfId="733" priority="617" stopIfTrue="1" operator="notEqual">
      <formula>""</formula>
    </cfRule>
  </conditionalFormatting>
  <conditionalFormatting sqref="BZ8:CE10">
    <cfRule type="cellIs" dxfId="732" priority="401" stopIfTrue="1" operator="notEqual">
      <formula>""</formula>
    </cfRule>
  </conditionalFormatting>
  <conditionalFormatting sqref="BZ13:CE38">
    <cfRule type="cellIs" dxfId="731" priority="17" stopIfTrue="1" operator="notEqual">
      <formula>""</formula>
    </cfRule>
  </conditionalFormatting>
  <conditionalFormatting sqref="BZ40:CE45">
    <cfRule type="cellIs" dxfId="730" priority="674" stopIfTrue="1" operator="notEqual">
      <formula>""</formula>
    </cfRule>
  </conditionalFormatting>
  <conditionalFormatting sqref="BZ47:CE57">
    <cfRule type="cellIs" dxfId="729" priority="393" stopIfTrue="1" operator="notEqual">
      <formula>""</formula>
    </cfRule>
  </conditionalFormatting>
  <conditionalFormatting sqref="BZ59:CE60">
    <cfRule type="cellIs" dxfId="728" priority="630" stopIfTrue="1" operator="notEqual">
      <formula>""</formula>
    </cfRule>
  </conditionalFormatting>
  <conditionalFormatting sqref="BZ63:CE72">
    <cfRule type="cellIs" dxfId="727" priority="737" stopIfTrue="1" operator="notEqual">
      <formula>""</formula>
    </cfRule>
  </conditionalFormatting>
  <conditionalFormatting sqref="BZ74:CE75">
    <cfRule type="cellIs" dxfId="726" priority="615" stopIfTrue="1" operator="notEqual">
      <formula>""</formula>
    </cfRule>
  </conditionalFormatting>
  <conditionalFormatting sqref="BZ77:CE80">
    <cfRule type="cellIs" dxfId="725" priority="506" stopIfTrue="1" operator="notEqual">
      <formula>""</formula>
    </cfRule>
  </conditionalFormatting>
  <conditionalFormatting sqref="BZ83:CE84">
    <cfRule type="cellIs" dxfId="724" priority="625" stopIfTrue="1" operator="notEqual">
      <formula>""</formula>
    </cfRule>
  </conditionalFormatting>
  <conditionalFormatting sqref="BZ86:CE88 BZ140:CE140 BZ142:CE143">
    <cfRule type="cellIs" dxfId="723" priority="746" stopIfTrue="1" operator="notEqual">
      <formula>""</formula>
    </cfRule>
  </conditionalFormatting>
  <conditionalFormatting sqref="BZ90:CE94">
    <cfRule type="cellIs" dxfId="722" priority="629" stopIfTrue="1" operator="notEqual">
      <formula>""</formula>
    </cfRule>
  </conditionalFormatting>
  <conditionalFormatting sqref="BZ97:CE101">
    <cfRule type="cellIs" dxfId="721" priority="644" stopIfTrue="1" operator="notEqual">
      <formula>""</formula>
    </cfRule>
  </conditionalFormatting>
  <conditionalFormatting sqref="BZ103:CE105">
    <cfRule type="cellIs" dxfId="720" priority="731" stopIfTrue="1" operator="notEqual">
      <formula>""</formula>
    </cfRule>
  </conditionalFormatting>
  <conditionalFormatting sqref="BZ107:CE115">
    <cfRule type="cellIs" dxfId="719" priority="373" stopIfTrue="1" operator="notEqual">
      <formula>""</formula>
    </cfRule>
  </conditionalFormatting>
  <conditionalFormatting sqref="BZ118:CE123">
    <cfRule type="cellIs" dxfId="718" priority="427" stopIfTrue="1" operator="notEqual">
      <formula>""</formula>
    </cfRule>
  </conditionalFormatting>
  <conditionalFormatting sqref="BZ130:CE132">
    <cfRule type="cellIs" dxfId="717" priority="416" stopIfTrue="1" operator="notEqual">
      <formula>""</formula>
    </cfRule>
  </conditionalFormatting>
  <conditionalFormatting sqref="BZ135:CE138">
    <cfRule type="cellIs" dxfId="716" priority="627" stopIfTrue="1" operator="notEqual">
      <formula>""</formula>
    </cfRule>
  </conditionalFormatting>
  <conditionalFormatting sqref="BZ145:CE145">
    <cfRule type="cellIs" dxfId="715" priority="616" stopIfTrue="1" operator="notEqual">
      <formula>""</formula>
    </cfRule>
  </conditionalFormatting>
  <conditionalFormatting sqref="CD38">
    <cfRule type="cellIs" dxfId="714" priority="411" stopIfTrue="1" operator="notEqual">
      <formula>""</formula>
    </cfRule>
  </conditionalFormatting>
  <conditionalFormatting sqref="CE126:CE128">
    <cfRule type="cellIs" dxfId="713" priority="618" stopIfTrue="1" operator="notEqual">
      <formula>""</formula>
    </cfRule>
  </conditionalFormatting>
  <conditionalFormatting sqref="CF6">
    <cfRule type="cellIs" dxfId="712" priority="24" stopIfTrue="1" operator="equal">
      <formula>1</formula>
    </cfRule>
    <cfRule type="cellIs" dxfId="711" priority="25" stopIfTrue="1" operator="lessThanOrEqual">
      <formula>0.2</formula>
    </cfRule>
    <cfRule type="cellIs" dxfId="710" priority="26" stopIfTrue="1" operator="lessThanOrEqual">
      <formula>0.3</formula>
    </cfRule>
    <cfRule type="cellIs" dxfId="709" priority="27" stopIfTrue="1" operator="lessThanOrEqual">
      <formula>0.5</formula>
    </cfRule>
    <cfRule type="cellIs" dxfId="708" priority="28" stopIfTrue="1" operator="lessThanOrEqual">
      <formula>0.75</formula>
    </cfRule>
    <cfRule type="cellIs" dxfId="707" priority="29" stopIfTrue="1" operator="lessThanOrEqual">
      <formula>0.9</formula>
    </cfRule>
  </conditionalFormatting>
  <conditionalFormatting sqref="CF8:CG16">
    <cfRule type="cellIs" dxfId="706" priority="66" stopIfTrue="1" operator="lessThanOrEqual">
      <formula>0.9</formula>
    </cfRule>
  </conditionalFormatting>
  <conditionalFormatting sqref="CF8:CG145">
    <cfRule type="cellIs" dxfId="705" priority="2" stopIfTrue="1" operator="equal">
      <formula>1</formula>
    </cfRule>
    <cfRule type="cellIs" dxfId="704" priority="3" stopIfTrue="1" operator="lessThanOrEqual">
      <formula>0.2</formula>
    </cfRule>
    <cfRule type="cellIs" dxfId="703" priority="4" stopIfTrue="1" operator="lessThanOrEqual">
      <formula>0.3</formula>
    </cfRule>
    <cfRule type="cellIs" dxfId="702" priority="5" stopIfTrue="1" operator="lessThanOrEqual">
      <formula>0.5</formula>
    </cfRule>
    <cfRule type="cellIs" dxfId="701" priority="6" stopIfTrue="1" operator="lessThanOrEqual">
      <formula>0.75</formula>
    </cfRule>
  </conditionalFormatting>
  <conditionalFormatting sqref="CF17:CG22">
    <cfRule type="cellIs" dxfId="700" priority="132" stopIfTrue="1" operator="lessThanOrEqual">
      <formula>0.99</formula>
    </cfRule>
  </conditionalFormatting>
  <conditionalFormatting sqref="CF23:CG25">
    <cfRule type="cellIs" dxfId="699" priority="288" stopIfTrue="1" operator="lessThanOrEqual">
      <formula>0.9</formula>
    </cfRule>
  </conditionalFormatting>
  <conditionalFormatting sqref="CF26:CG26">
    <cfRule type="cellIs" dxfId="698" priority="42" stopIfTrue="1" operator="lessThanOrEqual">
      <formula>0.99</formula>
    </cfRule>
  </conditionalFormatting>
  <conditionalFormatting sqref="CF27:CG33">
    <cfRule type="cellIs" dxfId="697" priority="342" stopIfTrue="1" operator="lessThanOrEqual">
      <formula>0.9</formula>
    </cfRule>
  </conditionalFormatting>
  <conditionalFormatting sqref="CF34:CG34">
    <cfRule type="cellIs" dxfId="696" priority="7" stopIfTrue="1" operator="lessThanOrEqual">
      <formula>0.99</formula>
    </cfRule>
  </conditionalFormatting>
  <conditionalFormatting sqref="CF35:CG58">
    <cfRule type="cellIs" dxfId="695" priority="60" stopIfTrue="1" operator="lessThanOrEqual">
      <formula>0.9</formula>
    </cfRule>
  </conditionalFormatting>
  <conditionalFormatting sqref="CF59:CG60 CF78:CG78 CF80:CG80 CF83:CG84 CF86:CG88 CF90:CG93 CF118:CG123 CF126:CG128 CF135:CG138 CF140:CG140 CF142:CG143 CF145:CG145">
    <cfRule type="cellIs" dxfId="694" priority="348" stopIfTrue="1" operator="lessThanOrEqual">
      <formula>0.99</formula>
    </cfRule>
  </conditionalFormatting>
  <conditionalFormatting sqref="CF61:CG72">
    <cfRule type="cellIs" dxfId="693" priority="180" stopIfTrue="1" operator="lessThanOrEqual">
      <formula>0.9</formula>
    </cfRule>
  </conditionalFormatting>
  <conditionalFormatting sqref="CF73:CG73">
    <cfRule type="cellIs" dxfId="692" priority="192" stopIfTrue="1" operator="lessThanOrEqual">
      <formula>0.99</formula>
    </cfRule>
  </conditionalFormatting>
  <conditionalFormatting sqref="CF74:CG77">
    <cfRule type="cellIs" dxfId="691" priority="240" stopIfTrue="1" operator="lessThanOrEqual">
      <formula>0.9</formula>
    </cfRule>
  </conditionalFormatting>
  <conditionalFormatting sqref="CF79:CG79">
    <cfRule type="cellIs" dxfId="690" priority="156" stopIfTrue="1" operator="lessThanOrEqual">
      <formula>0.9</formula>
    </cfRule>
  </conditionalFormatting>
  <conditionalFormatting sqref="CF81:CG82">
    <cfRule type="cellIs" dxfId="689" priority="126" stopIfTrue="1" operator="lessThanOrEqual">
      <formula>0.9</formula>
    </cfRule>
  </conditionalFormatting>
  <conditionalFormatting sqref="CF85:CG85">
    <cfRule type="cellIs" dxfId="688" priority="120" stopIfTrue="1" operator="lessThanOrEqual">
      <formula>0.9</formula>
    </cfRule>
  </conditionalFormatting>
  <conditionalFormatting sqref="CF89:CG89">
    <cfRule type="cellIs" dxfId="687" priority="114" stopIfTrue="1" operator="lessThanOrEqual">
      <formula>0.9</formula>
    </cfRule>
  </conditionalFormatting>
  <conditionalFormatting sqref="CF94:CG117">
    <cfRule type="cellIs" dxfId="686" priority="54" stopIfTrue="1" operator="lessThanOrEqual">
      <formula>0.9</formula>
    </cfRule>
  </conditionalFormatting>
  <conditionalFormatting sqref="CF124:CG125">
    <cfRule type="cellIs" dxfId="685" priority="84" stopIfTrue="1" operator="lessThanOrEqual">
      <formula>0.9</formula>
    </cfRule>
  </conditionalFormatting>
  <conditionalFormatting sqref="CF129:CG129">
    <cfRule type="cellIs" dxfId="684" priority="204" stopIfTrue="1" operator="lessThanOrEqual">
      <formula>0.9</formula>
    </cfRule>
  </conditionalFormatting>
  <conditionalFormatting sqref="CF130:CG132">
    <cfRule type="cellIs" dxfId="683" priority="78" stopIfTrue="1" operator="lessThanOrEqual">
      <formula>0.99</formula>
    </cfRule>
  </conditionalFormatting>
  <conditionalFormatting sqref="CF133:CG134">
    <cfRule type="cellIs" dxfId="682" priority="198" stopIfTrue="1" operator="lessThanOrEqual">
      <formula>0.9</formula>
    </cfRule>
  </conditionalFormatting>
  <conditionalFormatting sqref="CF139:CG139">
    <cfRule type="cellIs" dxfId="681" priority="252" stopIfTrue="1" operator="lessThanOrEqual">
      <formula>0.9</formula>
    </cfRule>
  </conditionalFormatting>
  <conditionalFormatting sqref="CF141:CG141">
    <cfRule type="cellIs" dxfId="680" priority="258" stopIfTrue="1" operator="lessThanOrEqual">
      <formula>0.9</formula>
    </cfRule>
  </conditionalFormatting>
  <conditionalFormatting sqref="CF144:CG144">
    <cfRule type="cellIs" dxfId="679" priority="270" stopIfTrue="1" operator="lessThanOrEqual">
      <formula>0.9</formula>
    </cfRule>
  </conditionalFormatting>
  <conditionalFormatting sqref="EA60">
    <cfRule type="cellIs" dxfId="678" priority="632" stopIfTrue="1" operator="equal">
      <formula>#REF!</formula>
    </cfRule>
    <cfRule type="cellIs" dxfId="677" priority="633" stopIfTrue="1" operator="equal">
      <formula>#REF!</formula>
    </cfRule>
    <cfRule type="cellIs" dxfId="676" priority="634" stopIfTrue="1" operator="equal">
      <formula>#REF!</formula>
    </cfRule>
    <cfRule type="cellIs" dxfId="675" priority="635" stopIfTrue="1" operator="equal">
      <formula>#REF!</formula>
    </cfRule>
  </conditionalFormatting>
  <conditionalFormatting sqref="EB60">
    <cfRule type="cellIs" dxfId="674" priority="631" stopIfTrue="1" operator="notEqual">
      <formula>""</formula>
    </cfRule>
  </conditionalFormatting>
  <hyperlinks>
    <hyperlink ref="CH84" r:id="rId1" display="Lien vers les résultats" xr:uid="{50A85AB6-6E7F-4EBA-9DAD-FB598CE1F7AA}"/>
    <hyperlink ref="CH101" r:id="rId2" xr:uid="{D1A7A465-F4E4-4FDF-B0C3-AF974080BA70}"/>
    <hyperlink ref="CH97" r:id="rId3" xr:uid="{AEE0796A-A2A0-4DED-B278-9EE36F04F98A}"/>
    <hyperlink ref="CH99" r:id="rId4" xr:uid="{5A061C6D-E7DC-4CD6-B54C-1067B67DBC32}"/>
    <hyperlink ref="B118" r:id="rId5" xr:uid="{53B2D9DA-3BEB-40B5-95C4-9A910C40B72E}"/>
    <hyperlink ref="B123" r:id="rId6" xr:uid="{B2F9CE32-1FAD-46BB-B107-63526B4D0C05}"/>
    <hyperlink ref="B119" r:id="rId7" xr:uid="{D2BD41E8-8EA8-4AB9-8A40-42FDFDAFDA67}"/>
    <hyperlink ref="B120" r:id="rId8" xr:uid="{32340418-34F8-442A-8849-AF62D4AD4E7A}"/>
    <hyperlink ref="CH23" r:id="rId9" xr:uid="{6E53C035-EA7A-4A12-860F-FF962B732C71}"/>
    <hyperlink ref="CH103" r:id="rId10" xr:uid="{E20011B4-D85A-4844-A67E-270ADAB3942D}"/>
    <hyperlink ref="CH130" r:id="rId11" xr:uid="{EB53AC65-AB69-4095-BEAD-B699FA0DF56D}"/>
    <hyperlink ref="CH131" r:id="rId12" xr:uid="{EB49509F-E84D-448F-90E9-334B43D4BE38}"/>
    <hyperlink ref="CH27" r:id="rId13" xr:uid="{1BB541D6-84BF-43E3-918F-0E8873BC2965}"/>
    <hyperlink ref="CH118" r:id="rId14" xr:uid="{EEF00873-21CD-438E-9DE4-D44A2D9CE1E1}"/>
    <hyperlink ref="CH33" r:id="rId15" xr:uid="{1B83A046-CA22-4DF1-B8D6-276861F44D42}"/>
  </hyperlinks>
  <printOptions horizontalCentered="1"/>
  <pageMargins left="0.23622047244094491" right="0.23622047244094491" top="0.35433070866141736" bottom="0.55118110236220474" header="0.19685039370078741" footer="0.19685039370078741"/>
  <pageSetup paperSize="5" scale="61" fitToHeight="0" orientation="landscape" r:id="rId16"/>
  <headerFooter scaleWithDoc="0" alignWithMargins="0">
    <oddFooter>&amp;L&amp;"Calibri,Normal"&amp;9Direction des soins infirmiers
&amp;F&amp;R&amp;"Calibri,Normal"&amp;9&amp;P de &amp;N</oddFooter>
  </headerFooter>
  <rowBreaks count="1" manualBreakCount="1">
    <brk id="47" max="16383" man="1"/>
  </rowBreaks>
  <drawing r:id="rId17"/>
  <legacyDrawing r:id="rId1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CF90-14D5-4C85-A22F-7D611885E14C}">
  <sheetPr>
    <tabColor theme="3"/>
    <pageSetUpPr fitToPage="1"/>
  </sheetPr>
  <dimension ref="A2:CI146"/>
  <sheetViews>
    <sheetView showGridLines="0" zoomScale="85" zoomScaleNormal="85" zoomScaleSheetLayoutView="85" workbookViewId="0">
      <pane xSplit="2" ySplit="7" topLeftCell="C120" activePane="bottomRight" state="frozen"/>
      <selection pane="topRight" activeCell="C1" sqref="C1"/>
      <selection pane="bottomLeft" activeCell="A8" sqref="A8"/>
      <selection pane="bottomRight" activeCell="C121" sqref="C121"/>
    </sheetView>
  </sheetViews>
  <sheetFormatPr baseColWidth="10" defaultColWidth="11.42578125" defaultRowHeight="12.75" outlineLevelRow="1" outlineLevelCol="1" x14ac:dyDescent="0.2"/>
  <cols>
    <col min="1" max="1" width="8.140625" style="438" customWidth="1"/>
    <col min="2" max="2" width="85.7109375" style="745" customWidth="1"/>
    <col min="3" max="3" width="28.5703125" style="6" customWidth="1"/>
    <col min="4" max="4" width="22.85546875" style="15" customWidth="1"/>
    <col min="5" max="5" width="16.5703125" style="31" hidden="1" customWidth="1"/>
    <col min="6" max="6" width="11.7109375" style="31" customWidth="1"/>
    <col min="7" max="7" width="12.140625" style="31" customWidth="1"/>
    <col min="8" max="14" width="4.7109375" style="15" hidden="1" customWidth="1" outlineLevel="1"/>
    <col min="15" max="15" width="5.42578125" style="15" hidden="1" customWidth="1" outlineLevel="1"/>
    <col min="16" max="18" width="4.7109375" style="15" hidden="1" customWidth="1" outlineLevel="1"/>
    <col min="19" max="19" width="5.140625" style="15" hidden="1" customWidth="1" outlineLevel="1"/>
    <col min="20" max="77" width="4.7109375" style="15" hidden="1" customWidth="1" outlineLevel="1"/>
    <col min="78" max="78" width="6.42578125" style="5" customWidth="1" collapsed="1"/>
    <col min="79" max="83" width="6.42578125" style="5" customWidth="1"/>
    <col min="84" max="84" width="8.28515625" style="6" customWidth="1"/>
    <col min="85" max="85" width="8.28515625" style="6" hidden="1" customWidth="1"/>
    <col min="86" max="86" width="53.5703125" style="544" customWidth="1"/>
    <col min="87" max="87" width="2.5703125" style="5" customWidth="1"/>
    <col min="88" max="88" width="42" style="5" customWidth="1"/>
    <col min="89" max="16384" width="11.42578125" style="5"/>
  </cols>
  <sheetData>
    <row r="2" spans="1:87" s="8" customFormat="1" ht="59.25" customHeight="1" outlineLevel="1" thickBot="1" x14ac:dyDescent="0.35">
      <c r="A2" s="1272" t="s">
        <v>392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319"/>
      <c r="BZ2" s="1320" t="s">
        <v>2</v>
      </c>
      <c r="CA2" s="1320"/>
      <c r="CB2" s="1320"/>
      <c r="CC2" s="1320"/>
      <c r="CD2" s="1320"/>
      <c r="CE2" s="1320"/>
      <c r="CF2" s="1321"/>
      <c r="CG2" s="857"/>
      <c r="CH2" s="638"/>
    </row>
    <row r="3" spans="1:87" s="9" customFormat="1" ht="33.950000000000003" customHeight="1" outlineLevel="1" thickBot="1" x14ac:dyDescent="0.3">
      <c r="A3" s="1269" t="s">
        <v>4</v>
      </c>
      <c r="B3" s="1269"/>
      <c r="C3" s="1269" t="s">
        <v>393</v>
      </c>
      <c r="D3" s="1269"/>
      <c r="E3" s="1269"/>
      <c r="F3" s="1269"/>
      <c r="G3" s="1276"/>
      <c r="H3" s="1277"/>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9"/>
      <c r="BZ3" s="1322" t="s">
        <v>6</v>
      </c>
      <c r="CA3" s="1305" t="s">
        <v>7</v>
      </c>
      <c r="CB3" s="1305" t="s">
        <v>8</v>
      </c>
      <c r="CC3" s="1305" t="s">
        <v>9</v>
      </c>
      <c r="CD3" s="1305" t="s">
        <v>10</v>
      </c>
      <c r="CE3" s="1267" t="s">
        <v>11</v>
      </c>
      <c r="CF3" s="1305" t="s">
        <v>12</v>
      </c>
      <c r="CG3" s="1305" t="s">
        <v>12</v>
      </c>
      <c r="CH3" s="1324"/>
    </row>
    <row r="4" spans="1:87" s="9" customFormat="1" ht="32.25" customHeight="1" outlineLevel="1" thickBot="1" x14ac:dyDescent="0.3">
      <c r="A4" s="1269" t="s">
        <v>394</v>
      </c>
      <c r="B4" s="1269"/>
      <c r="C4" s="1270" t="s">
        <v>14</v>
      </c>
      <c r="D4" s="1270"/>
      <c r="E4" s="1270"/>
      <c r="F4" s="1270"/>
      <c r="G4" s="1271"/>
      <c r="H4" s="1277"/>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9"/>
      <c r="BZ4" s="1323"/>
      <c r="CA4" s="1306"/>
      <c r="CB4" s="1306"/>
      <c r="CC4" s="1306"/>
      <c r="CD4" s="1306"/>
      <c r="CE4" s="1268"/>
      <c r="CF4" s="1306"/>
      <c r="CG4" s="1306"/>
      <c r="CH4" s="1268"/>
    </row>
    <row r="5" spans="1:87" s="8" customFormat="1" ht="21" customHeight="1" thickBot="1" x14ac:dyDescent="0.35">
      <c r="A5" s="667"/>
      <c r="B5" s="1285" t="s">
        <v>618</v>
      </c>
      <c r="C5" s="1288" t="s">
        <v>17</v>
      </c>
      <c r="D5" s="1291" t="s">
        <v>18</v>
      </c>
      <c r="E5" s="1294" t="s">
        <v>395</v>
      </c>
      <c r="F5" s="1297" t="s">
        <v>19</v>
      </c>
      <c r="G5" s="1300" t="s">
        <v>20</v>
      </c>
      <c r="H5" s="1316">
        <v>44197</v>
      </c>
      <c r="I5" s="1316"/>
      <c r="J5" s="1316"/>
      <c r="K5" s="1316"/>
      <c r="L5" s="1314">
        <v>44228</v>
      </c>
      <c r="M5" s="1314"/>
      <c r="N5" s="1314"/>
      <c r="O5" s="1314"/>
      <c r="P5" s="1314">
        <v>44256</v>
      </c>
      <c r="Q5" s="1314"/>
      <c r="R5" s="1314"/>
      <c r="S5" s="1314"/>
      <c r="T5" s="1314">
        <v>44287</v>
      </c>
      <c r="U5" s="1314"/>
      <c r="V5" s="1314"/>
      <c r="W5" s="1314"/>
      <c r="X5" s="1314">
        <v>44317</v>
      </c>
      <c r="Y5" s="1314"/>
      <c r="Z5" s="1314"/>
      <c r="AA5" s="1314"/>
      <c r="AB5" s="1314">
        <v>44348</v>
      </c>
      <c r="AC5" s="1314"/>
      <c r="AD5" s="1314"/>
      <c r="AE5" s="1314"/>
      <c r="AF5" s="1314">
        <v>44378</v>
      </c>
      <c r="AG5" s="1314"/>
      <c r="AH5" s="1314"/>
      <c r="AI5" s="1314"/>
      <c r="AJ5" s="1314">
        <v>44409</v>
      </c>
      <c r="AK5" s="1314"/>
      <c r="AL5" s="1314"/>
      <c r="AM5" s="1314"/>
      <c r="AN5" s="1314">
        <v>44440</v>
      </c>
      <c r="AO5" s="1314"/>
      <c r="AP5" s="1314"/>
      <c r="AQ5" s="1314"/>
      <c r="AR5" s="1314">
        <v>44470</v>
      </c>
      <c r="AS5" s="1314"/>
      <c r="AT5" s="1314"/>
      <c r="AU5" s="1314"/>
      <c r="AV5" s="1314">
        <v>44501</v>
      </c>
      <c r="AW5" s="1314"/>
      <c r="AX5" s="1314"/>
      <c r="AY5" s="1315"/>
      <c r="AZ5" s="1307" t="s">
        <v>396</v>
      </c>
      <c r="BA5" s="1308"/>
      <c r="BB5" s="1308"/>
      <c r="BC5" s="1309"/>
      <c r="BD5" s="1307" t="s">
        <v>397</v>
      </c>
      <c r="BE5" s="1308"/>
      <c r="BF5" s="1308"/>
      <c r="BG5" s="1309"/>
      <c r="BH5" s="1307" t="s">
        <v>398</v>
      </c>
      <c r="BI5" s="1308"/>
      <c r="BJ5" s="1308"/>
      <c r="BK5" s="1309"/>
      <c r="BL5" s="1310" t="s">
        <v>399</v>
      </c>
      <c r="BM5" s="1311"/>
      <c r="BN5" s="1311"/>
      <c r="BO5" s="1311"/>
      <c r="BP5" s="1312"/>
      <c r="BQ5" s="1310" t="s">
        <v>400</v>
      </c>
      <c r="BR5" s="1311"/>
      <c r="BS5" s="1311"/>
      <c r="BT5" s="1312"/>
      <c r="BU5" s="1310" t="s">
        <v>401</v>
      </c>
      <c r="BV5" s="1311"/>
      <c r="BW5" s="1311"/>
      <c r="BX5" s="1311"/>
      <c r="BY5" s="1313"/>
      <c r="BZ5" s="632">
        <v>0.2</v>
      </c>
      <c r="CA5" s="633">
        <v>0.3</v>
      </c>
      <c r="CB5" s="634">
        <v>0.5</v>
      </c>
      <c r="CC5" s="635">
        <v>0.75</v>
      </c>
      <c r="CD5" s="636">
        <v>0.9</v>
      </c>
      <c r="CE5" s="637">
        <v>1</v>
      </c>
      <c r="CF5" s="605" t="s">
        <v>21</v>
      </c>
      <c r="CG5" s="605" t="s">
        <v>21</v>
      </c>
      <c r="CH5" s="606" t="s">
        <v>3</v>
      </c>
      <c r="CI5" s="9"/>
    </row>
    <row r="6" spans="1:87" s="8" customFormat="1" ht="21.75" thickBot="1" x14ac:dyDescent="0.35">
      <c r="A6" s="667"/>
      <c r="B6" s="1286"/>
      <c r="C6" s="1289"/>
      <c r="D6" s="1292"/>
      <c r="E6" s="1295"/>
      <c r="F6" s="1298"/>
      <c r="G6" s="130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66">
        <v>6</v>
      </c>
      <c r="BA6" s="666">
        <f>AZ6+7</f>
        <v>13</v>
      </c>
      <c r="BB6" s="666">
        <f t="shared" ref="BB6:BY6" si="0">BA6+7</f>
        <v>20</v>
      </c>
      <c r="BC6" s="666">
        <f t="shared" si="0"/>
        <v>27</v>
      </c>
      <c r="BD6" s="666">
        <v>3</v>
      </c>
      <c r="BE6" s="666">
        <f t="shared" si="0"/>
        <v>10</v>
      </c>
      <c r="BF6" s="666">
        <f t="shared" si="0"/>
        <v>17</v>
      </c>
      <c r="BG6" s="666">
        <f t="shared" si="0"/>
        <v>24</v>
      </c>
      <c r="BH6" s="666">
        <f t="shared" si="0"/>
        <v>31</v>
      </c>
      <c r="BI6" s="666">
        <v>7</v>
      </c>
      <c r="BJ6" s="666">
        <f t="shared" si="0"/>
        <v>14</v>
      </c>
      <c r="BK6" s="666">
        <f t="shared" si="0"/>
        <v>21</v>
      </c>
      <c r="BL6" s="666">
        <f t="shared" si="0"/>
        <v>28</v>
      </c>
      <c r="BM6" s="666">
        <v>7</v>
      </c>
      <c r="BN6" s="666">
        <f t="shared" si="0"/>
        <v>14</v>
      </c>
      <c r="BO6" s="666">
        <f t="shared" si="0"/>
        <v>21</v>
      </c>
      <c r="BP6" s="666">
        <f t="shared" si="0"/>
        <v>28</v>
      </c>
      <c r="BQ6" s="666">
        <v>4</v>
      </c>
      <c r="BR6" s="666">
        <f t="shared" si="0"/>
        <v>11</v>
      </c>
      <c r="BS6" s="666">
        <f t="shared" si="0"/>
        <v>18</v>
      </c>
      <c r="BT6" s="666">
        <f t="shared" si="0"/>
        <v>25</v>
      </c>
      <c r="BU6" s="666">
        <v>2</v>
      </c>
      <c r="BV6" s="666">
        <f t="shared" si="0"/>
        <v>9</v>
      </c>
      <c r="BW6" s="666">
        <f t="shared" si="0"/>
        <v>16</v>
      </c>
      <c r="BX6" s="666">
        <f t="shared" si="0"/>
        <v>23</v>
      </c>
      <c r="BY6" s="668">
        <f t="shared" si="0"/>
        <v>30</v>
      </c>
      <c r="BZ6" s="659"/>
      <c r="CA6" s="660"/>
      <c r="CB6" s="661"/>
      <c r="CC6" s="662"/>
      <c r="CD6" s="663"/>
      <c r="CE6" s="664"/>
      <c r="CF6" s="533">
        <f>SUBTOTAL(1,CF11:CF61:CF81:CF95:CF117:CF125:CF130:CF134)</f>
        <v>0.67831325301204815</v>
      </c>
      <c r="CG6" s="605"/>
      <c r="CH6" s="606"/>
      <c r="CI6" s="9"/>
    </row>
    <row r="7" spans="1:87" s="8" customFormat="1" ht="14.25" customHeight="1" x14ac:dyDescent="0.3">
      <c r="A7" s="667"/>
      <c r="B7" s="1287"/>
      <c r="C7" s="1290"/>
      <c r="D7" s="1293"/>
      <c r="E7" s="1296"/>
      <c r="F7" s="1299"/>
      <c r="G7" s="1302"/>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7"/>
      <c r="BA7" s="656"/>
      <c r="BB7" s="656"/>
      <c r="BC7" s="656"/>
      <c r="BD7" s="657"/>
      <c r="BE7" s="656"/>
      <c r="BF7" s="656"/>
      <c r="BG7" s="656"/>
      <c r="BH7" s="657"/>
      <c r="BI7" s="656"/>
      <c r="BJ7" s="656"/>
      <c r="BK7" s="656"/>
      <c r="BL7" s="657"/>
      <c r="BM7" s="656"/>
      <c r="BN7" s="656"/>
      <c r="BO7" s="656"/>
      <c r="BP7" s="658"/>
      <c r="BQ7" s="657"/>
      <c r="BR7" s="657"/>
      <c r="BS7" s="657"/>
      <c r="BT7" s="657"/>
      <c r="BU7" s="658"/>
      <c r="BV7" s="658"/>
      <c r="BW7" s="658"/>
      <c r="BX7" s="658"/>
      <c r="BY7" s="669"/>
      <c r="BZ7" s="659"/>
      <c r="CA7" s="660"/>
      <c r="CB7" s="661"/>
      <c r="CC7" s="662"/>
      <c r="CD7" s="663"/>
      <c r="CE7" s="664"/>
      <c r="CF7" s="605"/>
      <c r="CG7" s="605"/>
      <c r="CH7" s="688"/>
      <c r="CI7" s="9"/>
    </row>
    <row r="8" spans="1:87" s="13" customFormat="1" ht="16.5" x14ac:dyDescent="0.25">
      <c r="A8" s="609"/>
      <c r="B8" s="680" t="s">
        <v>402</v>
      </c>
      <c r="C8" s="610"/>
      <c r="D8" s="610"/>
      <c r="E8" s="610"/>
      <c r="F8" s="610"/>
      <c r="G8" s="681"/>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v>15</v>
      </c>
      <c r="BB8" s="520"/>
      <c r="BC8" s="520"/>
      <c r="BD8" s="520"/>
      <c r="BE8" s="520">
        <v>11</v>
      </c>
      <c r="BF8" s="520"/>
      <c r="BG8" s="520">
        <v>28</v>
      </c>
      <c r="BH8" s="520"/>
      <c r="BI8" s="520">
        <v>8</v>
      </c>
      <c r="BJ8" s="520"/>
      <c r="BK8" s="520">
        <v>22</v>
      </c>
      <c r="BL8" s="520"/>
      <c r="BM8" s="520">
        <v>9</v>
      </c>
      <c r="BN8" s="520"/>
      <c r="BO8" s="520">
        <v>22</v>
      </c>
      <c r="BP8" s="520"/>
      <c r="BQ8" s="520">
        <v>5</v>
      </c>
      <c r="BR8" s="520"/>
      <c r="BS8" s="520">
        <v>20</v>
      </c>
      <c r="BT8" s="520"/>
      <c r="BU8" s="520">
        <v>3</v>
      </c>
      <c r="BV8" s="520"/>
      <c r="BW8" s="520">
        <v>17</v>
      </c>
      <c r="BX8" s="520"/>
      <c r="BY8" s="682"/>
      <c r="BZ8" s="701"/>
      <c r="CA8" s="702"/>
      <c r="CB8" s="702"/>
      <c r="CC8" s="702"/>
      <c r="CD8" s="702"/>
      <c r="CE8" s="703"/>
      <c r="CF8" s="683"/>
      <c r="CG8" s="683"/>
      <c r="CH8" s="689"/>
      <c r="CI8" s="9"/>
    </row>
    <row r="9" spans="1:87" s="13" customFormat="1" ht="16.5" x14ac:dyDescent="0.25">
      <c r="A9" s="609"/>
      <c r="B9" s="680" t="s">
        <v>403</v>
      </c>
      <c r="C9" s="610"/>
      <c r="D9" s="610"/>
      <c r="E9" s="610"/>
      <c r="F9" s="610"/>
      <c r="G9" s="681"/>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v>6</v>
      </c>
      <c r="BE9" s="520"/>
      <c r="BF9" s="520"/>
      <c r="BG9" s="520"/>
      <c r="BH9" s="520">
        <v>3</v>
      </c>
      <c r="BI9" s="520"/>
      <c r="BJ9" s="520"/>
      <c r="BK9" s="520"/>
      <c r="BL9" s="520">
        <v>3</v>
      </c>
      <c r="BM9" s="520"/>
      <c r="BN9" s="520"/>
      <c r="BO9" s="520"/>
      <c r="BP9" s="520"/>
      <c r="BQ9" s="520">
        <v>8</v>
      </c>
      <c r="BR9" s="520"/>
      <c r="BS9" s="520"/>
      <c r="BT9" s="520"/>
      <c r="BU9" s="520">
        <v>4</v>
      </c>
      <c r="BV9" s="520"/>
      <c r="BW9" s="520"/>
      <c r="BX9" s="520"/>
      <c r="BY9" s="682"/>
      <c r="BZ9" s="701"/>
      <c r="CA9" s="702"/>
      <c r="CB9" s="702"/>
      <c r="CC9" s="702"/>
      <c r="CD9" s="702"/>
      <c r="CE9" s="703"/>
      <c r="CF9" s="683"/>
      <c r="CG9" s="683"/>
      <c r="CH9" s="689"/>
      <c r="CI9" s="9"/>
    </row>
    <row r="10" spans="1:87" s="13" customFormat="1" ht="16.5" x14ac:dyDescent="0.25">
      <c r="A10" s="609"/>
      <c r="B10" s="680" t="s">
        <v>404</v>
      </c>
      <c r="C10" s="610"/>
      <c r="D10" s="610"/>
      <c r="E10" s="610"/>
      <c r="F10" s="610"/>
      <c r="G10" s="681"/>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740"/>
      <c r="BA10" s="424">
        <v>16</v>
      </c>
      <c r="BB10" s="424"/>
      <c r="BC10" s="424"/>
      <c r="BD10" s="424"/>
      <c r="BE10" s="424"/>
      <c r="BF10" s="424"/>
      <c r="BG10" s="424">
        <v>26</v>
      </c>
      <c r="BH10" s="424"/>
      <c r="BI10" s="424"/>
      <c r="BJ10" s="424"/>
      <c r="BK10" s="424">
        <v>24</v>
      </c>
      <c r="BL10" s="424"/>
      <c r="BM10" s="424"/>
      <c r="BN10" s="424"/>
      <c r="BO10" s="424">
        <v>24</v>
      </c>
      <c r="BP10" s="424"/>
      <c r="BQ10" s="424"/>
      <c r="BR10" s="424"/>
      <c r="BS10" s="424"/>
      <c r="BT10" s="424">
        <v>28</v>
      </c>
      <c r="BU10" s="424"/>
      <c r="BV10" s="424"/>
      <c r="BW10" s="424"/>
      <c r="BX10" s="424">
        <v>26</v>
      </c>
      <c r="BY10" s="674"/>
      <c r="BZ10" s="701"/>
      <c r="CA10" s="702"/>
      <c r="CB10" s="702"/>
      <c r="CC10" s="702"/>
      <c r="CD10" s="702"/>
      <c r="CE10" s="703"/>
      <c r="CF10" s="683"/>
      <c r="CG10" s="683"/>
      <c r="CH10" s="689"/>
      <c r="CI10" s="9"/>
    </row>
    <row r="11" spans="1:87" s="25" customFormat="1" ht="27" customHeight="1" x14ac:dyDescent="0.2">
      <c r="A11" s="607" t="s">
        <v>405</v>
      </c>
      <c r="B11" s="603"/>
      <c r="C11" s="603"/>
      <c r="D11" s="603"/>
      <c r="E11" s="640"/>
      <c r="F11" s="640"/>
      <c r="G11" s="647"/>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604"/>
      <c r="AY11" s="604"/>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70"/>
      <c r="BZ11" s="704"/>
      <c r="CA11" s="704"/>
      <c r="CB11" s="704"/>
      <c r="CC11" s="704"/>
      <c r="CD11" s="704"/>
      <c r="CE11" s="704"/>
      <c r="CF11" s="533">
        <f>SUBTOTAL(1,CF12:CF60)</f>
        <v>0.63472222222222219</v>
      </c>
      <c r="CG11" s="533">
        <f>SUBTOTAL(1,CG12:CG60)</f>
        <v>1</v>
      </c>
      <c r="CH11" s="690"/>
    </row>
    <row r="12" spans="1:87" s="25" customFormat="1" ht="18" customHeight="1" x14ac:dyDescent="0.2">
      <c r="A12" s="608" t="s">
        <v>374</v>
      </c>
      <c r="B12" s="601"/>
      <c r="C12" s="601"/>
      <c r="D12" s="601"/>
      <c r="E12" s="641"/>
      <c r="F12" s="641"/>
      <c r="G12" s="642"/>
      <c r="H12" s="528"/>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30"/>
      <c r="BZ12" s="705"/>
      <c r="CA12" s="705"/>
      <c r="CB12" s="705"/>
      <c r="CC12" s="705"/>
      <c r="CD12" s="705"/>
      <c r="CE12" s="706"/>
      <c r="CF12" s="859">
        <f>SUBTOTAL(1,CF13:CF37)</f>
        <v>0.66500000000000004</v>
      </c>
      <c r="CG12" s="534">
        <f>SUBTOTAL(1,CG13:CG37)</f>
        <v>1</v>
      </c>
      <c r="CH12" s="691"/>
    </row>
    <row r="13" spans="1:87" s="13" customFormat="1" ht="16.5" x14ac:dyDescent="0.25">
      <c r="A13" s="748" t="s">
        <v>26</v>
      </c>
      <c r="B13" s="671" t="s">
        <v>406</v>
      </c>
      <c r="C13" s="610"/>
      <c r="D13" s="610"/>
      <c r="E13" s="518"/>
      <c r="F13" s="518"/>
      <c r="G13" s="643">
        <v>44252</v>
      </c>
      <c r="H13" s="519"/>
      <c r="I13" s="519"/>
      <c r="J13" s="519"/>
      <c r="K13" s="519"/>
      <c r="L13" s="519"/>
      <c r="M13" s="519"/>
      <c r="N13" s="519"/>
      <c r="O13" s="520"/>
      <c r="P13" s="520"/>
      <c r="Q13" s="520"/>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682"/>
      <c r="BZ13" s="701"/>
      <c r="CA13" s="702"/>
      <c r="CB13" s="702"/>
      <c r="CC13" s="702"/>
      <c r="CD13" s="702"/>
      <c r="CE13" s="703"/>
      <c r="CF13" s="734">
        <f>SUBTOTAL(1,CF14:CF17)</f>
        <v>1</v>
      </c>
      <c r="CG13" s="734">
        <f>SUBTOTAL(1,CG14:CG17)</f>
        <v>1</v>
      </c>
      <c r="CH13" s="689"/>
      <c r="CI13" s="9"/>
    </row>
    <row r="14" spans="1:87" s="25" customFormat="1" ht="33" x14ac:dyDescent="0.25">
      <c r="A14" s="611"/>
      <c r="B14" s="495" t="s">
        <v>407</v>
      </c>
      <c r="C14" s="612" t="s">
        <v>408</v>
      </c>
      <c r="D14" s="613" t="s">
        <v>409</v>
      </c>
      <c r="E14" s="583"/>
      <c r="F14" s="583"/>
      <c r="G14" s="583">
        <v>44252</v>
      </c>
      <c r="H14" s="412" t="s">
        <v>32</v>
      </c>
      <c r="I14" s="412" t="s">
        <v>32</v>
      </c>
      <c r="J14" s="412" t="s">
        <v>32</v>
      </c>
      <c r="K14" s="412" t="s">
        <v>32</v>
      </c>
      <c r="L14" s="412" t="s">
        <v>32</v>
      </c>
      <c r="M14" s="412" t="s">
        <v>32</v>
      </c>
      <c r="N14" s="412" t="s">
        <v>32</v>
      </c>
      <c r="O14" s="414"/>
      <c r="P14" s="414"/>
      <c r="Q14" s="414"/>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4"/>
      <c r="AY14" s="414"/>
      <c r="AZ14" s="414"/>
      <c r="BA14" s="414"/>
      <c r="BB14" s="414"/>
      <c r="BC14" s="414"/>
      <c r="BD14" s="414"/>
      <c r="BE14" s="414"/>
      <c r="BF14" s="414"/>
      <c r="BG14" s="414"/>
      <c r="BH14" s="414"/>
      <c r="BI14" s="414"/>
      <c r="BJ14" s="414"/>
      <c r="BK14" s="414"/>
      <c r="BL14" s="652"/>
      <c r="BM14" s="414"/>
      <c r="BN14" s="414"/>
      <c r="BO14" s="414"/>
      <c r="BP14" s="414"/>
      <c r="BQ14" s="414"/>
      <c r="BR14" s="414"/>
      <c r="BS14" s="414"/>
      <c r="BT14" s="414"/>
      <c r="BU14" s="414"/>
      <c r="BV14" s="414"/>
      <c r="BW14" s="414"/>
      <c r="BX14" s="414"/>
      <c r="BY14" s="675"/>
      <c r="BZ14" s="707"/>
      <c r="CA14" s="708"/>
      <c r="CB14" s="708"/>
      <c r="CC14" s="708"/>
      <c r="CD14" s="708"/>
      <c r="CE14" s="709" t="s">
        <v>32</v>
      </c>
      <c r="CF14" s="536">
        <f>IF(CE14&lt;&gt;"",1,IF(CD14&lt;&gt;"",0.9,IF(CC14&lt;&gt;"",0.75,IF(CB14&lt;&gt;"",0.5,IF(CA14&lt;&gt;"",0.3,IF(BZ14&lt;&gt;"",0.2,0))))))</f>
        <v>1</v>
      </c>
      <c r="CG14" s="536">
        <f>IF(CF14&lt;&gt;"",1,IF(CE14&lt;&gt;"",0.9,IF(CD14&lt;&gt;"",0.75,IF(CC14&lt;&gt;"",0.5,IF(CB14&lt;&gt;"",0.3,IF(CA14&lt;&gt;"",0.2,0))))))</f>
        <v>1</v>
      </c>
      <c r="CH14" s="692"/>
      <c r="CI14" s="26"/>
    </row>
    <row r="15" spans="1:87" s="25" customFormat="1" ht="16.5" x14ac:dyDescent="0.25">
      <c r="A15" s="611"/>
      <c r="B15" s="495" t="s">
        <v>410</v>
      </c>
      <c r="C15" s="612" t="s">
        <v>408</v>
      </c>
      <c r="D15" s="613"/>
      <c r="E15" s="583"/>
      <c r="F15" s="583"/>
      <c r="G15" s="583">
        <v>44252</v>
      </c>
      <c r="H15" s="412" t="s">
        <v>32</v>
      </c>
      <c r="I15" s="412" t="s">
        <v>32</v>
      </c>
      <c r="J15" s="412" t="s">
        <v>32</v>
      </c>
      <c r="K15" s="412" t="s">
        <v>32</v>
      </c>
      <c r="L15" s="412" t="s">
        <v>32</v>
      </c>
      <c r="M15" s="412" t="s">
        <v>32</v>
      </c>
      <c r="N15" s="412" t="s">
        <v>32</v>
      </c>
      <c r="O15" s="414"/>
      <c r="P15" s="414"/>
      <c r="Q15" s="414"/>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4"/>
      <c r="AY15" s="414"/>
      <c r="AZ15" s="414"/>
      <c r="BA15" s="414"/>
      <c r="BB15" s="414"/>
      <c r="BC15" s="414"/>
      <c r="BD15" s="414"/>
      <c r="BE15" s="414"/>
      <c r="BF15" s="414"/>
      <c r="BG15" s="414"/>
      <c r="BH15" s="414"/>
      <c r="BI15" s="414"/>
      <c r="BJ15" s="414"/>
      <c r="BK15" s="414"/>
      <c r="BL15" s="652"/>
      <c r="BM15" s="414"/>
      <c r="BN15" s="414"/>
      <c r="BO15" s="414"/>
      <c r="BP15" s="414"/>
      <c r="BQ15" s="414"/>
      <c r="BR15" s="414"/>
      <c r="BS15" s="414"/>
      <c r="BT15" s="414"/>
      <c r="BU15" s="414"/>
      <c r="BV15" s="414"/>
      <c r="BW15" s="414"/>
      <c r="BX15" s="414"/>
      <c r="BY15" s="675"/>
      <c r="BZ15" s="707"/>
      <c r="CA15" s="708"/>
      <c r="CB15" s="708"/>
      <c r="CC15" s="708"/>
      <c r="CD15" s="708"/>
      <c r="CE15" s="709" t="s">
        <v>32</v>
      </c>
      <c r="CF15" s="536">
        <f t="shared" ref="CF15:CG16" si="1">IF(CE15&lt;&gt;"",1,IF(CD15&lt;&gt;"",0.9,IF(CC15&lt;&gt;"",0.75,IF(CB15&lt;&gt;"",0.5,IF(CA15&lt;&gt;"",0.3,IF(BZ15&lt;&gt;"",0.2,0))))))</f>
        <v>1</v>
      </c>
      <c r="CG15" s="536">
        <f t="shared" si="1"/>
        <v>1</v>
      </c>
      <c r="CH15" s="692"/>
      <c r="CI15" s="26"/>
    </row>
    <row r="16" spans="1:87" s="772" customFormat="1" ht="16.5" x14ac:dyDescent="0.25">
      <c r="A16" s="780"/>
      <c r="B16" s="759" t="s">
        <v>411</v>
      </c>
      <c r="C16" s="777" t="s">
        <v>408</v>
      </c>
      <c r="D16" s="760" t="s">
        <v>409</v>
      </c>
      <c r="E16" s="762"/>
      <c r="F16" s="762"/>
      <c r="G16" s="762">
        <v>44252</v>
      </c>
      <c r="H16" s="763" t="s">
        <v>32</v>
      </c>
      <c r="I16" s="763" t="s">
        <v>32</v>
      </c>
      <c r="J16" s="763" t="s">
        <v>32</v>
      </c>
      <c r="K16" s="763" t="s">
        <v>32</v>
      </c>
      <c r="L16" s="763" t="s">
        <v>32</v>
      </c>
      <c r="M16" s="763" t="s">
        <v>32</v>
      </c>
      <c r="N16" s="763" t="s">
        <v>32</v>
      </c>
      <c r="O16" s="764"/>
      <c r="P16" s="764"/>
      <c r="Q16" s="764"/>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765"/>
      <c r="AS16" s="765"/>
      <c r="AT16" s="765"/>
      <c r="AU16" s="765"/>
      <c r="AV16" s="765"/>
      <c r="AW16" s="765"/>
      <c r="AX16" s="764"/>
      <c r="AY16" s="764"/>
      <c r="AZ16" s="764"/>
      <c r="BA16" s="764"/>
      <c r="BB16" s="764"/>
      <c r="BC16" s="764"/>
      <c r="BD16" s="764"/>
      <c r="BE16" s="764"/>
      <c r="BF16" s="764"/>
      <c r="BG16" s="764"/>
      <c r="BH16" s="764"/>
      <c r="BI16" s="764"/>
      <c r="BJ16" s="764"/>
      <c r="BK16" s="764"/>
      <c r="BL16" s="781"/>
      <c r="BM16" s="764"/>
      <c r="BN16" s="764"/>
      <c r="BO16" s="764"/>
      <c r="BP16" s="764"/>
      <c r="BQ16" s="764"/>
      <c r="BR16" s="764"/>
      <c r="BS16" s="764"/>
      <c r="BT16" s="764"/>
      <c r="BU16" s="764"/>
      <c r="BV16" s="764"/>
      <c r="BW16" s="764"/>
      <c r="BX16" s="764"/>
      <c r="BY16" s="766"/>
      <c r="BZ16" s="782"/>
      <c r="CA16" s="768"/>
      <c r="CB16" s="768"/>
      <c r="CC16" s="768"/>
      <c r="CD16" s="768"/>
      <c r="CE16" s="769" t="s">
        <v>32</v>
      </c>
      <c r="CF16" s="543">
        <f t="shared" si="1"/>
        <v>1</v>
      </c>
      <c r="CG16" s="543">
        <f t="shared" si="1"/>
        <v>1</v>
      </c>
      <c r="CH16" s="783"/>
      <c r="CI16" s="771"/>
    </row>
    <row r="17" spans="1:86" s="25" customFormat="1" ht="18" x14ac:dyDescent="0.2">
      <c r="A17" s="609" t="s">
        <v>41</v>
      </c>
      <c r="B17" s="773" t="s">
        <v>412</v>
      </c>
      <c r="C17" s="784"/>
      <c r="D17" s="619"/>
      <c r="E17" s="779"/>
      <c r="F17" s="779"/>
      <c r="G17" s="785">
        <v>44252</v>
      </c>
      <c r="H17" s="423"/>
      <c r="I17" s="423"/>
      <c r="J17" s="424"/>
      <c r="K17" s="424"/>
      <c r="L17" s="424"/>
      <c r="M17" s="424"/>
      <c r="N17" s="425"/>
      <c r="O17" s="424"/>
      <c r="P17" s="424"/>
      <c r="Q17" s="424"/>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674"/>
      <c r="BZ17" s="711"/>
      <c r="CA17" s="712"/>
      <c r="CB17" s="712"/>
      <c r="CC17" s="712"/>
      <c r="CD17" s="712"/>
      <c r="CE17" s="713"/>
      <c r="CF17" s="858">
        <f>SUBTOTAL(1,CF18:CF21)</f>
        <v>0.97499999999999998</v>
      </c>
      <c r="CG17" s="776">
        <f>SUBTOTAL(1,CG18:CG21)</f>
        <v>1</v>
      </c>
      <c r="CH17" s="694"/>
    </row>
    <row r="18" spans="1:86" s="25" customFormat="1" ht="16.5" x14ac:dyDescent="0.2">
      <c r="A18" s="609"/>
      <c r="B18" s="495" t="s">
        <v>413</v>
      </c>
      <c r="C18" s="612" t="s">
        <v>408</v>
      </c>
      <c r="D18" s="613" t="s">
        <v>409</v>
      </c>
      <c r="E18" s="583"/>
      <c r="F18" s="583"/>
      <c r="G18" s="583">
        <v>44252</v>
      </c>
      <c r="H18" s="412" t="s">
        <v>32</v>
      </c>
      <c r="I18" s="415" t="s">
        <v>32</v>
      </c>
      <c r="J18" s="412" t="s">
        <v>32</v>
      </c>
      <c r="K18" s="412" t="s">
        <v>32</v>
      </c>
      <c r="L18" s="412" t="s">
        <v>32</v>
      </c>
      <c r="M18" s="412" t="s">
        <v>32</v>
      </c>
      <c r="N18" s="412" t="s">
        <v>32</v>
      </c>
      <c r="O18" s="414"/>
      <c r="P18" s="414"/>
      <c r="Q18" s="414"/>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675"/>
      <c r="BZ18" s="710"/>
      <c r="CA18" s="708"/>
      <c r="CB18" s="708"/>
      <c r="CC18" s="708"/>
      <c r="CD18" s="708"/>
      <c r="CE18" s="709" t="s">
        <v>32</v>
      </c>
      <c r="CF18" s="536">
        <f t="shared" ref="CF18:CG21" si="2">IF(CE18&lt;&gt;"",1,IF(CD18&lt;&gt;"",0.9,IF(CC18&lt;&gt;"",0.75,IF(CB18&lt;&gt;"",0.5,IF(CA18&lt;&gt;"",0.3,IF(BZ18&lt;&gt;"",0.2,0))))))</f>
        <v>1</v>
      </c>
      <c r="CG18" s="536">
        <f t="shared" si="2"/>
        <v>1</v>
      </c>
      <c r="CH18" s="579"/>
    </row>
    <row r="19" spans="1:86" s="25" customFormat="1" ht="16.5" x14ac:dyDescent="0.2">
      <c r="A19" s="609"/>
      <c r="B19" s="495" t="s">
        <v>414</v>
      </c>
      <c r="C19" s="612" t="s">
        <v>619</v>
      </c>
      <c r="D19" s="613" t="s">
        <v>409</v>
      </c>
      <c r="E19" s="583"/>
      <c r="F19" s="583">
        <v>44834</v>
      </c>
      <c r="G19" s="583"/>
      <c r="H19" s="412"/>
      <c r="I19" s="415"/>
      <c r="J19" s="412"/>
      <c r="K19" s="412"/>
      <c r="L19" s="412"/>
      <c r="M19" s="412"/>
      <c r="N19" s="412"/>
      <c r="O19" s="414"/>
      <c r="P19" s="414"/>
      <c r="Q19" s="414"/>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4"/>
      <c r="AY19" s="414"/>
      <c r="AZ19" s="414"/>
      <c r="BA19" s="414"/>
      <c r="BB19" s="414"/>
      <c r="BC19" s="414"/>
      <c r="BD19" s="414"/>
      <c r="BE19" s="414">
        <v>11</v>
      </c>
      <c r="BF19" s="414"/>
      <c r="BG19" s="414"/>
      <c r="BH19" s="414"/>
      <c r="BI19" s="414"/>
      <c r="BJ19" s="414"/>
      <c r="BK19" s="414"/>
      <c r="BL19" s="414"/>
      <c r="BM19" s="414"/>
      <c r="BN19" s="414"/>
      <c r="BO19" s="414"/>
      <c r="BP19" s="414"/>
      <c r="BQ19" s="414"/>
      <c r="BR19" s="414"/>
      <c r="BS19" s="414"/>
      <c r="BT19" s="414"/>
      <c r="BU19" s="414"/>
      <c r="BV19" s="414"/>
      <c r="BW19" s="414"/>
      <c r="BX19" s="414"/>
      <c r="BY19" s="675"/>
      <c r="BZ19" s="710"/>
      <c r="CA19" s="708"/>
      <c r="CB19" s="708"/>
      <c r="CC19" s="708"/>
      <c r="CD19" s="708" t="s">
        <v>32</v>
      </c>
      <c r="CE19" s="709"/>
      <c r="CF19" s="536">
        <f t="shared" si="2"/>
        <v>0.9</v>
      </c>
      <c r="CG19" s="536">
        <f t="shared" si="2"/>
        <v>1</v>
      </c>
      <c r="CH19" s="865" t="s">
        <v>620</v>
      </c>
    </row>
    <row r="20" spans="1:86" s="25" customFormat="1" ht="16.5" x14ac:dyDescent="0.2">
      <c r="A20" s="609"/>
      <c r="B20" s="495" t="s">
        <v>416</v>
      </c>
      <c r="C20" s="612" t="s">
        <v>408</v>
      </c>
      <c r="D20" s="613"/>
      <c r="E20" s="583"/>
      <c r="F20" s="583"/>
      <c r="G20" s="583">
        <v>44252</v>
      </c>
      <c r="H20" s="412" t="s">
        <v>32</v>
      </c>
      <c r="I20" s="412" t="s">
        <v>32</v>
      </c>
      <c r="J20" s="412" t="s">
        <v>32</v>
      </c>
      <c r="K20" s="412" t="s">
        <v>32</v>
      </c>
      <c r="L20" s="412" t="s">
        <v>32</v>
      </c>
      <c r="M20" s="412" t="s">
        <v>32</v>
      </c>
      <c r="N20" s="412" t="s">
        <v>32</v>
      </c>
      <c r="O20" s="414"/>
      <c r="P20" s="414"/>
      <c r="Q20" s="414"/>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675"/>
      <c r="BZ20" s="710"/>
      <c r="CA20" s="708"/>
      <c r="CB20" s="708"/>
      <c r="CC20" s="708"/>
      <c r="CD20" s="708"/>
      <c r="CE20" s="709" t="s">
        <v>32</v>
      </c>
      <c r="CF20" s="536">
        <f t="shared" si="2"/>
        <v>1</v>
      </c>
      <c r="CG20" s="536">
        <f t="shared" si="2"/>
        <v>1</v>
      </c>
      <c r="CH20" s="579"/>
    </row>
    <row r="21" spans="1:86" s="772" customFormat="1" ht="16.5" x14ac:dyDescent="0.2">
      <c r="A21" s="687"/>
      <c r="B21" s="759" t="s">
        <v>417</v>
      </c>
      <c r="C21" s="777" t="s">
        <v>408</v>
      </c>
      <c r="D21" s="760" t="s">
        <v>409</v>
      </c>
      <c r="E21" s="762"/>
      <c r="F21" s="762">
        <f>F19</f>
        <v>44834</v>
      </c>
      <c r="G21" s="762">
        <v>44543</v>
      </c>
      <c r="H21" s="763" t="s">
        <v>32</v>
      </c>
      <c r="I21" s="763" t="s">
        <v>32</v>
      </c>
      <c r="J21" s="763" t="s">
        <v>32</v>
      </c>
      <c r="K21" s="763" t="s">
        <v>32</v>
      </c>
      <c r="L21" s="763" t="s">
        <v>32</v>
      </c>
      <c r="M21" s="763" t="s">
        <v>32</v>
      </c>
      <c r="N21" s="763" t="s">
        <v>32</v>
      </c>
      <c r="O21" s="764"/>
      <c r="P21" s="764"/>
      <c r="Q21" s="764"/>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765"/>
      <c r="AS21" s="765"/>
      <c r="AT21" s="765"/>
      <c r="AU21" s="765"/>
      <c r="AV21" s="765"/>
      <c r="AW21" s="765"/>
      <c r="AX21" s="764"/>
      <c r="AY21" s="764"/>
      <c r="AZ21" s="764"/>
      <c r="BA21" s="764"/>
      <c r="BB21" s="764"/>
      <c r="BC21" s="764"/>
      <c r="BD21" s="764"/>
      <c r="BE21" s="764">
        <v>11</v>
      </c>
      <c r="BF21" s="764"/>
      <c r="BG21" s="764"/>
      <c r="BH21" s="764"/>
      <c r="BI21" s="764"/>
      <c r="BJ21" s="764"/>
      <c r="BK21" s="764"/>
      <c r="BL21" s="764"/>
      <c r="BM21" s="764"/>
      <c r="BN21" s="764"/>
      <c r="BO21" s="764"/>
      <c r="BP21" s="764"/>
      <c r="BQ21" s="764"/>
      <c r="BR21" s="764"/>
      <c r="BS21" s="764"/>
      <c r="BT21" s="764"/>
      <c r="BU21" s="764"/>
      <c r="BV21" s="764"/>
      <c r="BW21" s="764"/>
      <c r="BX21" s="764"/>
      <c r="BY21" s="766"/>
      <c r="BZ21" s="767"/>
      <c r="CA21" s="768"/>
      <c r="CB21" s="768"/>
      <c r="CC21" s="768"/>
      <c r="CD21" s="768"/>
      <c r="CE21" s="769" t="s">
        <v>32</v>
      </c>
      <c r="CF21" s="543">
        <f t="shared" si="2"/>
        <v>1</v>
      </c>
      <c r="CG21" s="543">
        <f t="shared" si="2"/>
        <v>1</v>
      </c>
      <c r="CH21" s="770" t="s">
        <v>418</v>
      </c>
    </row>
    <row r="22" spans="1:86" s="25" customFormat="1" ht="31.5" x14ac:dyDescent="0.2">
      <c r="A22" s="748" t="s">
        <v>49</v>
      </c>
      <c r="B22" s="773" t="s">
        <v>419</v>
      </c>
      <c r="C22" s="624"/>
      <c r="D22" s="625"/>
      <c r="E22" s="774"/>
      <c r="F22" s="775">
        <v>44638</v>
      </c>
      <c r="G22" s="779"/>
      <c r="H22" s="519"/>
      <c r="I22" s="519"/>
      <c r="J22" s="519"/>
      <c r="K22" s="519"/>
      <c r="L22" s="519"/>
      <c r="M22" s="519"/>
      <c r="N22" s="519"/>
      <c r="O22" s="424"/>
      <c r="P22" s="424"/>
      <c r="Q22" s="424"/>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4"/>
      <c r="AY22" s="424"/>
      <c r="AZ22" s="424"/>
      <c r="BA22" s="424"/>
      <c r="BB22" s="424"/>
      <c r="BC22" s="424"/>
      <c r="BD22" s="424"/>
      <c r="BE22" s="424"/>
      <c r="BF22" s="424"/>
      <c r="BG22" s="424"/>
      <c r="BH22" s="424"/>
      <c r="BI22" s="424"/>
      <c r="BJ22" s="424"/>
      <c r="BK22" s="424"/>
      <c r="BL22" s="424"/>
      <c r="BM22" s="424"/>
      <c r="BN22" s="424"/>
      <c r="BO22" s="424"/>
      <c r="BP22" s="424"/>
      <c r="BQ22" s="424"/>
      <c r="BR22" s="424"/>
      <c r="BS22" s="424"/>
      <c r="BT22" s="424"/>
      <c r="BU22" s="424"/>
      <c r="BV22" s="424"/>
      <c r="BW22" s="424"/>
      <c r="BX22" s="424"/>
      <c r="BY22" s="674"/>
      <c r="BZ22" s="711"/>
      <c r="CA22" s="712"/>
      <c r="CB22" s="712"/>
      <c r="CC22" s="712"/>
      <c r="CD22" s="712"/>
      <c r="CE22" s="713"/>
      <c r="CF22" s="858">
        <f>SUBTOTAL(1,CF23:CF25)</f>
        <v>1</v>
      </c>
      <c r="CG22" s="776">
        <f>SUBTOTAL(1,CG23:CG25)</f>
        <v>1</v>
      </c>
      <c r="CH22" s="694"/>
    </row>
    <row r="23" spans="1:86" s="25" customFormat="1" ht="16.5" x14ac:dyDescent="0.2">
      <c r="A23" s="609"/>
      <c r="B23" s="498" t="s">
        <v>420</v>
      </c>
      <c r="C23" s="613" t="s">
        <v>409</v>
      </c>
      <c r="D23" s="613"/>
      <c r="E23" s="584">
        <v>44500</v>
      </c>
      <c r="F23" s="583">
        <v>44543</v>
      </c>
      <c r="G23" s="583">
        <v>44543</v>
      </c>
      <c r="H23" s="412" t="s">
        <v>32</v>
      </c>
      <c r="I23" s="412" t="s">
        <v>32</v>
      </c>
      <c r="J23" s="412" t="s">
        <v>32</v>
      </c>
      <c r="K23" s="412" t="s">
        <v>32</v>
      </c>
      <c r="L23" s="412" t="s">
        <v>32</v>
      </c>
      <c r="M23" s="412" t="s">
        <v>32</v>
      </c>
      <c r="N23" s="412" t="s">
        <v>32</v>
      </c>
      <c r="O23" s="414"/>
      <c r="P23" s="414"/>
      <c r="Q23" s="414"/>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4"/>
      <c r="AY23" s="414"/>
      <c r="AZ23" s="414"/>
      <c r="BA23" s="414"/>
      <c r="BB23" s="414"/>
      <c r="BC23" s="414"/>
      <c r="BD23" s="414" t="s">
        <v>53</v>
      </c>
      <c r="BE23" s="414" t="s">
        <v>53</v>
      </c>
      <c r="BF23" s="414" t="s">
        <v>53</v>
      </c>
      <c r="BG23" s="414" t="s">
        <v>53</v>
      </c>
      <c r="BH23" s="414"/>
      <c r="BI23" s="414"/>
      <c r="BJ23" s="414"/>
      <c r="BK23" s="414"/>
      <c r="BL23" s="414"/>
      <c r="BM23" s="414"/>
      <c r="BN23" s="414"/>
      <c r="BO23" s="414"/>
      <c r="BP23" s="414"/>
      <c r="BQ23" s="414"/>
      <c r="BR23" s="414"/>
      <c r="BS23" s="414"/>
      <c r="BT23" s="414"/>
      <c r="BU23" s="414"/>
      <c r="BV23" s="414"/>
      <c r="BW23" s="414"/>
      <c r="BX23" s="414"/>
      <c r="BY23" s="675"/>
      <c r="BZ23" s="710"/>
      <c r="CA23" s="708"/>
      <c r="CB23" s="708"/>
      <c r="CC23" s="708"/>
      <c r="CD23" s="708"/>
      <c r="CE23" s="709" t="s">
        <v>32</v>
      </c>
      <c r="CF23" s="536">
        <f t="shared" ref="CF23:CG25" si="3">IF(CE23&lt;&gt;"",1,IF(CD23&lt;&gt;"",0.9,IF(CC23&lt;&gt;"",0.75,IF(CB23&lt;&gt;"",0.5,IF(CA23&lt;&gt;"",0.3,IF(BZ23&lt;&gt;"",0.2,0))))))</f>
        <v>1</v>
      </c>
      <c r="CG23" s="536">
        <f t="shared" si="3"/>
        <v>1</v>
      </c>
      <c r="CH23" t="s">
        <v>421</v>
      </c>
    </row>
    <row r="24" spans="1:86" s="25" customFormat="1" ht="16.5" x14ac:dyDescent="0.2">
      <c r="A24" s="609"/>
      <c r="B24" s="495" t="s">
        <v>422</v>
      </c>
      <c r="C24" s="613" t="s">
        <v>408</v>
      </c>
      <c r="D24" s="613"/>
      <c r="E24" s="584">
        <v>44500</v>
      </c>
      <c r="F24" s="583">
        <v>44543</v>
      </c>
      <c r="G24" s="583">
        <v>44543</v>
      </c>
      <c r="H24" s="412" t="s">
        <v>32</v>
      </c>
      <c r="I24" s="412" t="s">
        <v>32</v>
      </c>
      <c r="J24" s="412" t="s">
        <v>32</v>
      </c>
      <c r="K24" s="412" t="s">
        <v>32</v>
      </c>
      <c r="L24" s="412" t="s">
        <v>32</v>
      </c>
      <c r="M24" s="412" t="s">
        <v>32</v>
      </c>
      <c r="N24" s="412" t="s">
        <v>32</v>
      </c>
      <c r="O24" s="414"/>
      <c r="P24" s="414"/>
      <c r="Q24" s="414"/>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4"/>
      <c r="AY24" s="414"/>
      <c r="AZ24" s="414"/>
      <c r="BA24" s="414"/>
      <c r="BB24" s="414"/>
      <c r="BC24" s="414"/>
      <c r="BD24" s="414"/>
      <c r="BE24" s="414"/>
      <c r="BF24" s="414"/>
      <c r="BG24" s="414"/>
      <c r="BH24" s="414" t="s">
        <v>53</v>
      </c>
      <c r="BI24" s="414" t="s">
        <v>53</v>
      </c>
      <c r="BJ24" s="414"/>
      <c r="BK24" s="414"/>
      <c r="BL24" s="414"/>
      <c r="BM24" s="414"/>
      <c r="BN24" s="414"/>
      <c r="BO24" s="414"/>
      <c r="BP24" s="414"/>
      <c r="BQ24" s="414"/>
      <c r="BR24" s="414"/>
      <c r="BS24" s="414"/>
      <c r="BT24" s="414"/>
      <c r="BU24" s="414"/>
      <c r="BV24" s="414"/>
      <c r="BW24" s="414"/>
      <c r="BX24" s="414"/>
      <c r="BY24" s="675"/>
      <c r="BZ24" s="710"/>
      <c r="CA24" s="708"/>
      <c r="CB24" s="708"/>
      <c r="CC24" s="708"/>
      <c r="CD24" s="708"/>
      <c r="CE24" s="709" t="s">
        <v>32</v>
      </c>
      <c r="CF24" s="536">
        <f t="shared" si="3"/>
        <v>1</v>
      </c>
      <c r="CG24" s="536">
        <f t="shared" si="3"/>
        <v>1</v>
      </c>
      <c r="CH24" s="579"/>
    </row>
    <row r="25" spans="1:86" s="772" customFormat="1" ht="16.5" x14ac:dyDescent="0.2">
      <c r="A25" s="687"/>
      <c r="B25" s="759" t="s">
        <v>417</v>
      </c>
      <c r="C25" s="760" t="s">
        <v>409</v>
      </c>
      <c r="D25" s="760"/>
      <c r="E25" s="761" t="s">
        <v>423</v>
      </c>
      <c r="F25" s="762">
        <v>44543</v>
      </c>
      <c r="G25" s="762">
        <v>44543</v>
      </c>
      <c r="H25" s="763" t="s">
        <v>32</v>
      </c>
      <c r="I25" s="763" t="s">
        <v>32</v>
      </c>
      <c r="J25" s="763" t="s">
        <v>32</v>
      </c>
      <c r="K25" s="763" t="s">
        <v>32</v>
      </c>
      <c r="L25" s="763" t="s">
        <v>32</v>
      </c>
      <c r="M25" s="763" t="s">
        <v>32</v>
      </c>
      <c r="N25" s="763" t="s">
        <v>32</v>
      </c>
      <c r="O25" s="764"/>
      <c r="P25" s="764"/>
      <c r="Q25" s="764"/>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765"/>
      <c r="AS25" s="765"/>
      <c r="AT25" s="765"/>
      <c r="AU25" s="765"/>
      <c r="AV25" s="765"/>
      <c r="AW25" s="765"/>
      <c r="AX25" s="764"/>
      <c r="AY25" s="764"/>
      <c r="AZ25" s="764"/>
      <c r="BA25" s="764"/>
      <c r="BB25" s="764"/>
      <c r="BC25" s="764"/>
      <c r="BD25" s="764"/>
      <c r="BE25" s="764"/>
      <c r="BF25" s="764"/>
      <c r="BG25" s="764"/>
      <c r="BH25" s="764"/>
      <c r="BI25" s="764"/>
      <c r="BJ25" s="764"/>
      <c r="BK25" s="764"/>
      <c r="BL25" s="764"/>
      <c r="BM25" s="764" t="s">
        <v>53</v>
      </c>
      <c r="BN25" s="764" t="s">
        <v>53</v>
      </c>
      <c r="BO25" s="764"/>
      <c r="BP25" s="764"/>
      <c r="BQ25" s="764"/>
      <c r="BR25" s="764"/>
      <c r="BS25" s="764"/>
      <c r="BT25" s="764"/>
      <c r="BU25" s="764"/>
      <c r="BV25" s="764"/>
      <c r="BW25" s="764"/>
      <c r="BX25" s="764"/>
      <c r="BY25" s="766"/>
      <c r="BZ25" s="767"/>
      <c r="CA25" s="768"/>
      <c r="CB25" s="768"/>
      <c r="CC25" s="768"/>
      <c r="CD25" s="768"/>
      <c r="CE25" s="769" t="s">
        <v>32</v>
      </c>
      <c r="CF25" s="543">
        <f t="shared" si="3"/>
        <v>1</v>
      </c>
      <c r="CG25" s="543">
        <f t="shared" si="3"/>
        <v>1</v>
      </c>
      <c r="CH25" s="770"/>
    </row>
    <row r="26" spans="1:86" s="25" customFormat="1" ht="18" x14ac:dyDescent="0.2">
      <c r="A26" s="611" t="s">
        <v>65</v>
      </c>
      <c r="B26" s="773" t="s">
        <v>375</v>
      </c>
      <c r="C26" s="625"/>
      <c r="D26" s="625"/>
      <c r="E26" s="774"/>
      <c r="F26" s="775">
        <f>MAX(F27:F32)</f>
        <v>44666</v>
      </c>
      <c r="G26" s="643"/>
      <c r="H26" s="423"/>
      <c r="I26" s="423"/>
      <c r="J26" s="424"/>
      <c r="K26" s="424"/>
      <c r="L26" s="424"/>
      <c r="M26" s="424"/>
      <c r="N26" s="425"/>
      <c r="O26" s="424"/>
      <c r="P26" s="424"/>
      <c r="Q26" s="424"/>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4"/>
      <c r="AY26" s="424"/>
      <c r="AZ26" s="424"/>
      <c r="BA26" s="424"/>
      <c r="BB26" s="424"/>
      <c r="BC26" s="424"/>
      <c r="BD26" s="424"/>
      <c r="BE26" s="424"/>
      <c r="BF26" s="424"/>
      <c r="BG26" s="424"/>
      <c r="BH26" s="424"/>
      <c r="BI26" s="424"/>
      <c r="BJ26" s="424"/>
      <c r="BK26" s="424"/>
      <c r="BL26" s="424"/>
      <c r="BM26" s="424"/>
      <c r="BN26" s="424"/>
      <c r="BO26" s="424"/>
      <c r="BP26" s="424"/>
      <c r="BQ26" s="424"/>
      <c r="BR26" s="424"/>
      <c r="BS26" s="424"/>
      <c r="BT26" s="424"/>
      <c r="BU26" s="424"/>
      <c r="BV26" s="424"/>
      <c r="BW26" s="424"/>
      <c r="BX26" s="424"/>
      <c r="BY26" s="674"/>
      <c r="BZ26" s="711"/>
      <c r="CA26" s="712"/>
      <c r="CB26" s="712"/>
      <c r="CC26" s="712"/>
      <c r="CD26" s="712"/>
      <c r="CE26" s="713"/>
      <c r="CF26" s="858">
        <f>SUBTOTAL(1,CF27:CF33)</f>
        <v>0.48571428571428571</v>
      </c>
      <c r="CG26" s="776">
        <f>SUBTOTAL(1,CG27:CG33)</f>
        <v>1</v>
      </c>
      <c r="CH26" s="694"/>
    </row>
    <row r="27" spans="1:86" s="25" customFormat="1" ht="16.5" x14ac:dyDescent="0.2">
      <c r="A27" s="609"/>
      <c r="B27" s="495" t="s">
        <v>376</v>
      </c>
      <c r="C27" s="613" t="s">
        <v>409</v>
      </c>
      <c r="D27" s="613" t="s">
        <v>377</v>
      </c>
      <c r="E27" s="584" t="s">
        <v>423</v>
      </c>
      <c r="F27" s="584">
        <v>44651</v>
      </c>
      <c r="G27" s="583"/>
      <c r="H27" s="412" t="s">
        <v>32</v>
      </c>
      <c r="I27" s="412" t="s">
        <v>32</v>
      </c>
      <c r="J27" s="412" t="s">
        <v>32</v>
      </c>
      <c r="K27" s="412" t="s">
        <v>32</v>
      </c>
      <c r="L27" s="412" t="s">
        <v>32</v>
      </c>
      <c r="M27" s="412" t="s">
        <v>32</v>
      </c>
      <c r="N27" s="412" t="s">
        <v>32</v>
      </c>
      <c r="O27" s="414"/>
      <c r="P27" s="414"/>
      <c r="Q27" s="414"/>
      <c r="R27" s="415"/>
      <c r="S27" s="415"/>
      <c r="T27" s="415"/>
      <c r="U27" s="415"/>
      <c r="V27" s="415"/>
      <c r="W27" s="415"/>
      <c r="X27" s="415"/>
      <c r="Y27" s="415"/>
      <c r="Z27" s="415"/>
      <c r="AA27" s="415"/>
      <c r="AB27" s="415"/>
      <c r="AC27" s="415"/>
      <c r="AD27" s="415"/>
      <c r="AE27" s="415"/>
      <c r="AF27" s="415"/>
      <c r="AG27" s="415"/>
      <c r="AH27" s="415"/>
      <c r="AI27" s="415"/>
      <c r="AJ27" s="412" t="s">
        <v>32</v>
      </c>
      <c r="AK27" s="412" t="s">
        <v>32</v>
      </c>
      <c r="AL27" s="412" t="s">
        <v>32</v>
      </c>
      <c r="AM27" s="415"/>
      <c r="AN27" s="415"/>
      <c r="AO27" s="415"/>
      <c r="AP27" s="415"/>
      <c r="AQ27" s="415"/>
      <c r="AR27" s="415"/>
      <c r="AS27" s="415"/>
      <c r="AT27" s="415"/>
      <c r="AU27" s="415"/>
      <c r="AV27" s="415"/>
      <c r="AW27" s="415"/>
      <c r="AX27" s="414"/>
      <c r="AY27" s="414"/>
      <c r="AZ27" s="414"/>
      <c r="BA27" s="414"/>
      <c r="BB27" s="414"/>
      <c r="BC27" s="414"/>
      <c r="BD27" s="414" t="s">
        <v>53</v>
      </c>
      <c r="BE27" s="414" t="s">
        <v>53</v>
      </c>
      <c r="BF27" s="414" t="s">
        <v>53</v>
      </c>
      <c r="BG27" s="414" t="s">
        <v>53</v>
      </c>
      <c r="BH27" s="414"/>
      <c r="BI27" s="414"/>
      <c r="BJ27" s="414"/>
      <c r="BK27" s="414"/>
      <c r="BL27" s="414"/>
      <c r="BM27" s="414"/>
      <c r="BN27" s="414"/>
      <c r="BO27" s="414"/>
      <c r="BP27" s="414"/>
      <c r="BQ27" s="414"/>
      <c r="BR27" s="414"/>
      <c r="BS27" s="414"/>
      <c r="BT27" s="414"/>
      <c r="BU27" s="414"/>
      <c r="BV27" s="414"/>
      <c r="BW27" s="414"/>
      <c r="BX27" s="414"/>
      <c r="BY27" s="675"/>
      <c r="BZ27" s="710"/>
      <c r="CA27" s="708"/>
      <c r="CB27" s="708"/>
      <c r="CC27" s="708"/>
      <c r="CD27" s="708" t="s">
        <v>53</v>
      </c>
      <c r="CE27" s="709"/>
      <c r="CF27" s="536">
        <f t="shared" ref="CF27:CG30" si="4">IF(CE27&lt;&gt;"",1,IF(CD27&lt;&gt;"",0.9,IF(CC27&lt;&gt;"",0.75,IF(CB27&lt;&gt;"",0.5,IF(CA27&lt;&gt;"",0.3,IF(BZ27&lt;&gt;"",0.2,0))))))</f>
        <v>0.9</v>
      </c>
      <c r="CG27" s="536">
        <f t="shared" si="4"/>
        <v>1</v>
      </c>
      <c r="CH27" t="s">
        <v>424</v>
      </c>
    </row>
    <row r="28" spans="1:86" s="25" customFormat="1" ht="16.5" x14ac:dyDescent="0.2">
      <c r="A28" s="609"/>
      <c r="B28" s="495" t="s">
        <v>378</v>
      </c>
      <c r="C28" s="613" t="s">
        <v>409</v>
      </c>
      <c r="D28" s="613" t="s">
        <v>377</v>
      </c>
      <c r="E28" s="584" t="s">
        <v>423</v>
      </c>
      <c r="F28" s="584">
        <v>44651</v>
      </c>
      <c r="G28" s="583"/>
      <c r="H28" s="412" t="s">
        <v>32</v>
      </c>
      <c r="I28" s="412" t="s">
        <v>32</v>
      </c>
      <c r="J28" s="412" t="s">
        <v>32</v>
      </c>
      <c r="K28" s="412" t="s">
        <v>32</v>
      </c>
      <c r="L28" s="412" t="s">
        <v>32</v>
      </c>
      <c r="M28" s="412" t="s">
        <v>32</v>
      </c>
      <c r="N28" s="412" t="s">
        <v>32</v>
      </c>
      <c r="O28" s="414"/>
      <c r="P28" s="414"/>
      <c r="Q28" s="414"/>
      <c r="R28" s="415"/>
      <c r="S28" s="415"/>
      <c r="T28" s="415"/>
      <c r="U28" s="415"/>
      <c r="V28" s="415"/>
      <c r="W28" s="415"/>
      <c r="X28" s="415"/>
      <c r="Y28" s="415"/>
      <c r="Z28" s="415"/>
      <c r="AA28" s="415"/>
      <c r="AB28" s="415"/>
      <c r="AC28" s="415"/>
      <c r="AD28" s="415"/>
      <c r="AE28" s="415"/>
      <c r="AF28" s="415"/>
      <c r="AG28" s="415"/>
      <c r="AH28" s="415"/>
      <c r="AI28" s="415"/>
      <c r="AJ28" s="412" t="s">
        <v>32</v>
      </c>
      <c r="AK28" s="412" t="s">
        <v>32</v>
      </c>
      <c r="AL28" s="412" t="s">
        <v>32</v>
      </c>
      <c r="AM28" s="415"/>
      <c r="AN28" s="415"/>
      <c r="AO28" s="415"/>
      <c r="AP28" s="415"/>
      <c r="AQ28" s="415"/>
      <c r="AR28" s="415"/>
      <c r="AS28" s="415"/>
      <c r="AT28" s="415"/>
      <c r="AU28" s="415"/>
      <c r="AV28" s="415"/>
      <c r="AW28" s="415"/>
      <c r="AX28" s="414"/>
      <c r="AY28" s="414"/>
      <c r="AZ28" s="414"/>
      <c r="BA28" s="414"/>
      <c r="BB28" s="414"/>
      <c r="BC28" s="414"/>
      <c r="BD28" s="414" t="s">
        <v>53</v>
      </c>
      <c r="BE28" s="414" t="s">
        <v>53</v>
      </c>
      <c r="BF28" s="414" t="s">
        <v>53</v>
      </c>
      <c r="BG28" s="414" t="s">
        <v>53</v>
      </c>
      <c r="BH28" s="414" t="s">
        <v>32</v>
      </c>
      <c r="BI28" s="414" t="s">
        <v>32</v>
      </c>
      <c r="BJ28" s="414" t="s">
        <v>32</v>
      </c>
      <c r="BK28" s="414"/>
      <c r="BL28" s="414"/>
      <c r="BM28" s="414"/>
      <c r="BN28" s="414"/>
      <c r="BO28" s="414"/>
      <c r="BP28" s="414"/>
      <c r="BQ28" s="414"/>
      <c r="BR28" s="414"/>
      <c r="BS28" s="414"/>
      <c r="BT28" s="414"/>
      <c r="BU28" s="414"/>
      <c r="BV28" s="414"/>
      <c r="BW28" s="414"/>
      <c r="BX28" s="414"/>
      <c r="BY28" s="675"/>
      <c r="BZ28" s="710"/>
      <c r="CA28" s="708"/>
      <c r="CB28" s="708" t="s">
        <v>32</v>
      </c>
      <c r="CC28" s="708"/>
      <c r="CD28" s="708"/>
      <c r="CE28" s="709"/>
      <c r="CF28" s="536">
        <f t="shared" si="4"/>
        <v>0.5</v>
      </c>
      <c r="CG28" s="536">
        <f t="shared" si="4"/>
        <v>1</v>
      </c>
      <c r="CH28" s="693" t="s">
        <v>425</v>
      </c>
    </row>
    <row r="29" spans="1:86" s="25" customFormat="1" ht="16.5" x14ac:dyDescent="0.2">
      <c r="A29" s="609"/>
      <c r="B29" s="460" t="s">
        <v>379</v>
      </c>
      <c r="C29" s="612" t="s">
        <v>408</v>
      </c>
      <c r="D29" s="613"/>
      <c r="E29" s="584" t="s">
        <v>423</v>
      </c>
      <c r="F29" s="584">
        <v>44651</v>
      </c>
      <c r="G29" s="583"/>
      <c r="H29" s="412" t="s">
        <v>32</v>
      </c>
      <c r="I29" s="412" t="s">
        <v>32</v>
      </c>
      <c r="J29" s="412" t="s">
        <v>32</v>
      </c>
      <c r="K29" s="412" t="s">
        <v>32</v>
      </c>
      <c r="L29" s="412" t="s">
        <v>32</v>
      </c>
      <c r="M29" s="412" t="s">
        <v>32</v>
      </c>
      <c r="N29" s="412" t="s">
        <v>32</v>
      </c>
      <c r="O29" s="414"/>
      <c r="P29" s="414"/>
      <c r="Q29" s="414"/>
      <c r="R29" s="415"/>
      <c r="S29" s="415"/>
      <c r="T29" s="415"/>
      <c r="U29" s="415"/>
      <c r="V29" s="415"/>
      <c r="W29" s="415"/>
      <c r="X29" s="415"/>
      <c r="Y29" s="415"/>
      <c r="Z29" s="415"/>
      <c r="AA29" s="415"/>
      <c r="AB29" s="415"/>
      <c r="AC29" s="415"/>
      <c r="AD29" s="415"/>
      <c r="AE29" s="415"/>
      <c r="AF29" s="415"/>
      <c r="AG29" s="415"/>
      <c r="AH29" s="415"/>
      <c r="AI29" s="415"/>
      <c r="AJ29" s="412" t="s">
        <v>32</v>
      </c>
      <c r="AK29" s="412" t="s">
        <v>32</v>
      </c>
      <c r="AL29" s="412" t="s">
        <v>32</v>
      </c>
      <c r="AM29" s="415"/>
      <c r="AN29" s="415"/>
      <c r="AO29" s="415"/>
      <c r="AP29" s="415"/>
      <c r="AQ29" s="415"/>
      <c r="AR29" s="415"/>
      <c r="AS29" s="415"/>
      <c r="AT29" s="415"/>
      <c r="AU29" s="415"/>
      <c r="AV29" s="415"/>
      <c r="AW29" s="415"/>
      <c r="AX29" s="414"/>
      <c r="AY29" s="414"/>
      <c r="AZ29" s="414"/>
      <c r="BA29" s="414"/>
      <c r="BB29" s="414"/>
      <c r="BC29" s="414"/>
      <c r="BD29" s="414"/>
      <c r="BE29" s="414"/>
      <c r="BF29" s="414"/>
      <c r="BG29" s="414"/>
      <c r="BH29" s="414"/>
      <c r="BI29" s="414"/>
      <c r="BJ29" s="414"/>
      <c r="BK29" s="414">
        <v>24</v>
      </c>
      <c r="BL29" s="414"/>
      <c r="BM29" s="414"/>
      <c r="BN29" s="414"/>
      <c r="BO29" s="414"/>
      <c r="BP29" s="414"/>
      <c r="BQ29" s="414"/>
      <c r="BR29" s="414"/>
      <c r="BS29" s="414"/>
      <c r="BT29" s="414"/>
      <c r="BU29" s="414"/>
      <c r="BV29" s="414"/>
      <c r="BW29" s="414"/>
      <c r="BX29" s="414"/>
      <c r="BY29" s="675"/>
      <c r="BZ29" s="710"/>
      <c r="CA29" s="708"/>
      <c r="CB29" s="708"/>
      <c r="CC29" s="708"/>
      <c r="CD29" s="708"/>
      <c r="CE29" s="709"/>
      <c r="CF29" s="536">
        <f t="shared" si="4"/>
        <v>0</v>
      </c>
      <c r="CG29" s="536">
        <f t="shared" si="4"/>
        <v>1</v>
      </c>
      <c r="CH29" s="693"/>
    </row>
    <row r="30" spans="1:86" s="25" customFormat="1" ht="17.25" thickBot="1" x14ac:dyDescent="0.25">
      <c r="A30" s="609"/>
      <c r="B30" s="869" t="s">
        <v>426</v>
      </c>
      <c r="C30" s="870" t="s">
        <v>409</v>
      </c>
      <c r="D30" s="870"/>
      <c r="E30" s="871" t="s">
        <v>423</v>
      </c>
      <c r="F30" s="871">
        <v>44651</v>
      </c>
      <c r="G30" s="872"/>
      <c r="H30" s="873" t="s">
        <v>32</v>
      </c>
      <c r="I30" s="873" t="s">
        <v>32</v>
      </c>
      <c r="J30" s="873" t="s">
        <v>32</v>
      </c>
      <c r="K30" s="873" t="s">
        <v>32</v>
      </c>
      <c r="L30" s="873" t="s">
        <v>32</v>
      </c>
      <c r="M30" s="873" t="s">
        <v>32</v>
      </c>
      <c r="N30" s="873" t="s">
        <v>32</v>
      </c>
      <c r="O30" s="874"/>
      <c r="P30" s="874"/>
      <c r="Q30" s="874"/>
      <c r="R30" s="875"/>
      <c r="S30" s="875"/>
      <c r="T30" s="875"/>
      <c r="U30" s="875"/>
      <c r="V30" s="875"/>
      <c r="W30" s="875"/>
      <c r="X30" s="875"/>
      <c r="Y30" s="875"/>
      <c r="Z30" s="875"/>
      <c r="AA30" s="875"/>
      <c r="AB30" s="875"/>
      <c r="AC30" s="875"/>
      <c r="AD30" s="875"/>
      <c r="AE30" s="875"/>
      <c r="AF30" s="875"/>
      <c r="AG30" s="875"/>
      <c r="AH30" s="875"/>
      <c r="AI30" s="875"/>
      <c r="AJ30" s="873" t="s">
        <v>32</v>
      </c>
      <c r="AK30" s="873" t="s">
        <v>32</v>
      </c>
      <c r="AL30" s="873" t="s">
        <v>32</v>
      </c>
      <c r="AM30" s="875"/>
      <c r="AN30" s="875"/>
      <c r="AO30" s="875"/>
      <c r="AP30" s="875"/>
      <c r="AQ30" s="875"/>
      <c r="AR30" s="875"/>
      <c r="AS30" s="875"/>
      <c r="AT30" s="875"/>
      <c r="AU30" s="875"/>
      <c r="AV30" s="875"/>
      <c r="AW30" s="875"/>
      <c r="AX30" s="874"/>
      <c r="AY30" s="874"/>
      <c r="AZ30" s="874"/>
      <c r="BA30" s="874"/>
      <c r="BB30" s="874"/>
      <c r="BC30" s="874"/>
      <c r="BD30" s="874"/>
      <c r="BE30" s="874"/>
      <c r="BF30" s="874"/>
      <c r="BG30" s="874"/>
      <c r="BH30" s="874"/>
      <c r="BI30" s="874"/>
      <c r="BJ30" s="874"/>
      <c r="BK30" s="874"/>
      <c r="BL30" s="874"/>
      <c r="BM30" s="874" t="s">
        <v>53</v>
      </c>
      <c r="BN30" s="874" t="s">
        <v>53</v>
      </c>
      <c r="BO30" s="874"/>
      <c r="BP30" s="874"/>
      <c r="BQ30" s="874"/>
      <c r="BR30" s="874"/>
      <c r="BS30" s="874"/>
      <c r="BT30" s="874"/>
      <c r="BU30" s="874"/>
      <c r="BV30" s="874"/>
      <c r="BW30" s="874"/>
      <c r="BX30" s="874"/>
      <c r="BY30" s="876"/>
      <c r="BZ30" s="877"/>
      <c r="CA30" s="878"/>
      <c r="CB30" s="878"/>
      <c r="CC30" s="878"/>
      <c r="CD30" s="878"/>
      <c r="CE30" s="879"/>
      <c r="CF30" s="880">
        <f t="shared" si="4"/>
        <v>0</v>
      </c>
      <c r="CG30" s="880">
        <f t="shared" si="4"/>
        <v>1</v>
      </c>
      <c r="CH30" s="881"/>
    </row>
    <row r="31" spans="1:86" s="25" customFormat="1" ht="33" x14ac:dyDescent="0.2">
      <c r="A31" s="609"/>
      <c r="B31" s="866" t="s">
        <v>427</v>
      </c>
      <c r="C31" s="625" t="s">
        <v>428</v>
      </c>
      <c r="D31" s="625" t="s">
        <v>377</v>
      </c>
      <c r="E31" s="774"/>
      <c r="F31" s="774">
        <v>44666</v>
      </c>
      <c r="G31" s="587"/>
      <c r="H31" s="519"/>
      <c r="I31" s="519"/>
      <c r="J31" s="519"/>
      <c r="K31" s="519"/>
      <c r="L31" s="519"/>
      <c r="M31" s="519"/>
      <c r="N31" s="519"/>
      <c r="O31" s="424"/>
      <c r="P31" s="424"/>
      <c r="Q31" s="424"/>
      <c r="R31" s="423"/>
      <c r="S31" s="423"/>
      <c r="T31" s="423"/>
      <c r="U31" s="423"/>
      <c r="V31" s="423"/>
      <c r="W31" s="423"/>
      <c r="X31" s="423"/>
      <c r="Y31" s="423"/>
      <c r="Z31" s="423"/>
      <c r="AA31" s="423"/>
      <c r="AB31" s="423"/>
      <c r="AC31" s="423"/>
      <c r="AD31" s="423"/>
      <c r="AE31" s="423"/>
      <c r="AF31" s="423"/>
      <c r="AG31" s="423"/>
      <c r="AH31" s="423"/>
      <c r="AI31" s="423"/>
      <c r="AJ31" s="519"/>
      <c r="AK31" s="519"/>
      <c r="AL31" s="519"/>
      <c r="AM31" s="423"/>
      <c r="AN31" s="423"/>
      <c r="AO31" s="423"/>
      <c r="AP31" s="423"/>
      <c r="AQ31" s="423"/>
      <c r="AR31" s="423"/>
      <c r="AS31" s="423"/>
      <c r="AT31" s="423"/>
      <c r="AU31" s="423"/>
      <c r="AV31" s="423"/>
      <c r="AW31" s="423"/>
      <c r="AX31" s="424"/>
      <c r="AY31" s="424"/>
      <c r="AZ31" s="424" t="s">
        <v>32</v>
      </c>
      <c r="BA31" s="424" t="s">
        <v>32</v>
      </c>
      <c r="BB31" s="424" t="s">
        <v>32</v>
      </c>
      <c r="BC31" s="424" t="s">
        <v>32</v>
      </c>
      <c r="BD31" s="424" t="s">
        <v>32</v>
      </c>
      <c r="BE31" s="424" t="s">
        <v>32</v>
      </c>
      <c r="BF31" s="424" t="s">
        <v>32</v>
      </c>
      <c r="BG31" s="424" t="s">
        <v>32</v>
      </c>
      <c r="BH31" s="424" t="s">
        <v>32</v>
      </c>
      <c r="BI31" s="424" t="s">
        <v>32</v>
      </c>
      <c r="BJ31" s="424" t="s">
        <v>32</v>
      </c>
      <c r="BK31" s="424"/>
      <c r="BL31" s="424"/>
      <c r="BM31" s="424"/>
      <c r="BN31" s="424"/>
      <c r="BO31" s="424"/>
      <c r="BP31" s="424"/>
      <c r="BQ31" s="424"/>
      <c r="BR31" s="424"/>
      <c r="BS31" s="424"/>
      <c r="BT31" s="424"/>
      <c r="BU31" s="424"/>
      <c r="BV31" s="424"/>
      <c r="BW31" s="424"/>
      <c r="BX31" s="424"/>
      <c r="BY31" s="674"/>
      <c r="BZ31" s="711"/>
      <c r="CA31" s="712"/>
      <c r="CB31" s="712"/>
      <c r="CC31" s="712"/>
      <c r="CD31" s="712"/>
      <c r="CE31" s="713" t="s">
        <v>53</v>
      </c>
      <c r="CF31" s="867">
        <f t="shared" ref="CF31:CG33" si="5">IF(CE31&lt;&gt;"",1,IF(CD31&lt;&gt;"",0.9,IF(CC31&lt;&gt;"",0.75,IF(CB31&lt;&gt;"",0.5,IF(CA31&lt;&gt;"",0.3,IF(BZ31&lt;&gt;"",0.2,0))))))</f>
        <v>1</v>
      </c>
      <c r="CG31" s="867">
        <f t="shared" si="5"/>
        <v>1</v>
      </c>
      <c r="CH31" s="868" t="s">
        <v>429</v>
      </c>
    </row>
    <row r="32" spans="1:86" s="25" customFormat="1" ht="33" x14ac:dyDescent="0.2">
      <c r="A32" s="609"/>
      <c r="B32" s="495" t="s">
        <v>430</v>
      </c>
      <c r="C32" s="613" t="s">
        <v>428</v>
      </c>
      <c r="D32" s="613" t="s">
        <v>377</v>
      </c>
      <c r="E32" s="584"/>
      <c r="F32" s="584">
        <v>44666</v>
      </c>
      <c r="G32" s="583"/>
      <c r="H32" s="412"/>
      <c r="I32" s="412"/>
      <c r="J32" s="412"/>
      <c r="K32" s="412"/>
      <c r="L32" s="412"/>
      <c r="M32" s="412"/>
      <c r="N32" s="412"/>
      <c r="O32" s="414"/>
      <c r="P32" s="414"/>
      <c r="Q32" s="414"/>
      <c r="R32" s="415"/>
      <c r="S32" s="415"/>
      <c r="T32" s="415"/>
      <c r="U32" s="415"/>
      <c r="V32" s="415"/>
      <c r="W32" s="415"/>
      <c r="X32" s="415"/>
      <c r="Y32" s="415"/>
      <c r="Z32" s="415"/>
      <c r="AA32" s="415"/>
      <c r="AB32" s="415"/>
      <c r="AC32" s="415"/>
      <c r="AD32" s="415"/>
      <c r="AE32" s="415"/>
      <c r="AF32" s="415"/>
      <c r="AG32" s="415"/>
      <c r="AH32" s="415"/>
      <c r="AI32" s="415"/>
      <c r="AJ32" s="412"/>
      <c r="AK32" s="412"/>
      <c r="AL32" s="412"/>
      <c r="AM32" s="415"/>
      <c r="AN32" s="415"/>
      <c r="AO32" s="415"/>
      <c r="AP32" s="415"/>
      <c r="AQ32" s="415"/>
      <c r="AR32" s="415"/>
      <c r="AS32" s="415"/>
      <c r="AT32" s="415"/>
      <c r="AU32" s="415"/>
      <c r="AV32" s="415"/>
      <c r="AW32" s="415"/>
      <c r="AX32" s="414"/>
      <c r="AY32" s="414"/>
      <c r="AZ32" s="414" t="s">
        <v>32</v>
      </c>
      <c r="BA32" s="414" t="s">
        <v>32</v>
      </c>
      <c r="BB32" s="414" t="s">
        <v>32</v>
      </c>
      <c r="BC32" s="414" t="s">
        <v>32</v>
      </c>
      <c r="BD32" s="414" t="s">
        <v>32</v>
      </c>
      <c r="BE32" s="414" t="s">
        <v>32</v>
      </c>
      <c r="BF32" s="414" t="s">
        <v>32</v>
      </c>
      <c r="BG32" s="414" t="s">
        <v>32</v>
      </c>
      <c r="BH32" s="414" t="s">
        <v>32</v>
      </c>
      <c r="BI32" s="414" t="s">
        <v>32</v>
      </c>
      <c r="BJ32" s="414" t="s">
        <v>32</v>
      </c>
      <c r="BK32" s="414"/>
      <c r="BL32" s="414"/>
      <c r="BM32" s="414"/>
      <c r="BN32" s="414"/>
      <c r="BO32" s="414"/>
      <c r="BP32" s="414"/>
      <c r="BQ32" s="414"/>
      <c r="BR32" s="414"/>
      <c r="BS32" s="414"/>
      <c r="BT32" s="414"/>
      <c r="BU32" s="414"/>
      <c r="BV32" s="414"/>
      <c r="BW32" s="414"/>
      <c r="BX32" s="414"/>
      <c r="BY32" s="675"/>
      <c r="BZ32" s="710"/>
      <c r="CA32" s="708"/>
      <c r="CB32" s="708"/>
      <c r="CC32" s="708"/>
      <c r="CD32" s="708"/>
      <c r="CE32" s="709" t="s">
        <v>53</v>
      </c>
      <c r="CF32" s="536">
        <f t="shared" si="5"/>
        <v>1</v>
      </c>
      <c r="CG32" s="536">
        <f t="shared" si="5"/>
        <v>1</v>
      </c>
      <c r="CH32" s="693" t="s">
        <v>429</v>
      </c>
    </row>
    <row r="33" spans="1:86" s="772" customFormat="1" ht="16.5" x14ac:dyDescent="0.2">
      <c r="A33" s="687"/>
      <c r="B33" s="759" t="s">
        <v>431</v>
      </c>
      <c r="C33" s="777" t="s">
        <v>408</v>
      </c>
      <c r="D33" s="760" t="s">
        <v>428</v>
      </c>
      <c r="E33" s="761"/>
      <c r="F33" s="761">
        <v>44651</v>
      </c>
      <c r="G33" s="762"/>
      <c r="H33" s="763"/>
      <c r="I33" s="763"/>
      <c r="J33" s="763"/>
      <c r="K33" s="763"/>
      <c r="L33" s="763"/>
      <c r="M33" s="763"/>
      <c r="N33" s="763"/>
      <c r="O33" s="764"/>
      <c r="P33" s="764"/>
      <c r="Q33" s="764"/>
      <c r="R33" s="765"/>
      <c r="S33" s="765"/>
      <c r="T33" s="765"/>
      <c r="U33" s="765"/>
      <c r="V33" s="765"/>
      <c r="W33" s="765"/>
      <c r="X33" s="765"/>
      <c r="Y33" s="765"/>
      <c r="Z33" s="765"/>
      <c r="AA33" s="765"/>
      <c r="AB33" s="765"/>
      <c r="AC33" s="765"/>
      <c r="AD33" s="765"/>
      <c r="AE33" s="765"/>
      <c r="AF33" s="765"/>
      <c r="AG33" s="765"/>
      <c r="AH33" s="765"/>
      <c r="AI33" s="765"/>
      <c r="AJ33" s="763"/>
      <c r="AK33" s="763"/>
      <c r="AL33" s="763"/>
      <c r="AM33" s="765"/>
      <c r="AN33" s="765"/>
      <c r="AO33" s="765"/>
      <c r="AP33" s="765"/>
      <c r="AQ33" s="765"/>
      <c r="AR33" s="765"/>
      <c r="AS33" s="765"/>
      <c r="AT33" s="765"/>
      <c r="AU33" s="765"/>
      <c r="AV33" s="765"/>
      <c r="AW33" s="765"/>
      <c r="AX33" s="764"/>
      <c r="AY33" s="764"/>
      <c r="AZ33" s="764"/>
      <c r="BA33" s="764"/>
      <c r="BB33" s="764"/>
      <c r="BC33" s="764"/>
      <c r="BD33" s="764"/>
      <c r="BE33" s="764"/>
      <c r="BF33" s="764"/>
      <c r="BG33" s="764"/>
      <c r="BH33" s="764"/>
      <c r="BI33" s="764"/>
      <c r="BJ33" s="764"/>
      <c r="BK33" s="764">
        <v>24</v>
      </c>
      <c r="BL33" s="764"/>
      <c r="BM33" s="764"/>
      <c r="BN33" s="764"/>
      <c r="BO33" s="764"/>
      <c r="BP33" s="764"/>
      <c r="BQ33" s="764"/>
      <c r="BR33" s="764"/>
      <c r="BS33" s="764"/>
      <c r="BT33" s="764"/>
      <c r="BU33" s="764"/>
      <c r="BV33" s="764"/>
      <c r="BW33" s="764"/>
      <c r="BX33" s="764"/>
      <c r="BY33" s="766"/>
      <c r="BZ33" s="767"/>
      <c r="CA33" s="768"/>
      <c r="CB33" s="768"/>
      <c r="CC33" s="768"/>
      <c r="CD33" s="768"/>
      <c r="CE33" s="769"/>
      <c r="CF33" s="543">
        <f t="shared" si="5"/>
        <v>0</v>
      </c>
      <c r="CG33" s="543">
        <f t="shared" si="5"/>
        <v>1</v>
      </c>
      <c r="CH33" s="778" t="s">
        <v>432</v>
      </c>
    </row>
    <row r="34" spans="1:86" s="25" customFormat="1" ht="16.5" x14ac:dyDescent="0.2">
      <c r="A34" s="611" t="s">
        <v>78</v>
      </c>
      <c r="B34" s="773" t="s">
        <v>433</v>
      </c>
      <c r="C34" s="619"/>
      <c r="D34" s="619"/>
      <c r="E34" s="643">
        <f>MAX(E35:E38)</f>
        <v>44621</v>
      </c>
      <c r="F34" s="643">
        <f>MAX(F35:F38)</f>
        <v>44679</v>
      </c>
      <c r="G34" s="643"/>
      <c r="H34" s="423"/>
      <c r="I34" s="423"/>
      <c r="J34" s="424"/>
      <c r="K34" s="424"/>
      <c r="L34" s="424"/>
      <c r="M34" s="424"/>
      <c r="N34" s="425"/>
      <c r="O34" s="424"/>
      <c r="P34" s="424"/>
      <c r="Q34" s="424"/>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4"/>
      <c r="AY34" s="424"/>
      <c r="AZ34" s="424"/>
      <c r="BA34" s="424"/>
      <c r="BB34" s="424"/>
      <c r="BC34" s="424"/>
      <c r="BD34" s="424"/>
      <c r="BE34" s="424"/>
      <c r="BF34" s="424"/>
      <c r="BG34" s="424"/>
      <c r="BH34" s="424"/>
      <c r="BI34" s="424"/>
      <c r="BJ34" s="424"/>
      <c r="BK34" s="424"/>
      <c r="BL34" s="424"/>
      <c r="BM34" s="424"/>
      <c r="BN34" s="424"/>
      <c r="BO34" s="424"/>
      <c r="BP34" s="424"/>
      <c r="BQ34" s="424"/>
      <c r="BR34" s="424"/>
      <c r="BS34" s="424"/>
      <c r="BT34" s="424"/>
      <c r="BU34" s="424"/>
      <c r="BV34" s="424"/>
      <c r="BW34" s="424"/>
      <c r="BX34" s="424"/>
      <c r="BY34" s="674"/>
      <c r="BZ34" s="711"/>
      <c r="CA34" s="712"/>
      <c r="CB34" s="712"/>
      <c r="CC34" s="712"/>
      <c r="CD34" s="712"/>
      <c r="CE34" s="713"/>
      <c r="CF34" s="776">
        <f>SUBTOTAL(1,CF35:CF38)</f>
        <v>0</v>
      </c>
      <c r="CG34" s="776">
        <f>SUBTOTAL(1,CG35:CG38)</f>
        <v>1</v>
      </c>
      <c r="CH34" s="694"/>
    </row>
    <row r="35" spans="1:86" s="25" customFormat="1" ht="15.75" customHeight="1" x14ac:dyDescent="0.2">
      <c r="A35" s="611"/>
      <c r="B35" s="495" t="s">
        <v>434</v>
      </c>
      <c r="C35" s="612" t="s">
        <v>408</v>
      </c>
      <c r="D35" s="613" t="s">
        <v>409</v>
      </c>
      <c r="E35" s="583">
        <v>44621</v>
      </c>
      <c r="F35" s="583">
        <v>44617</v>
      </c>
      <c r="G35" s="585"/>
      <c r="H35" s="415"/>
      <c r="I35" s="415"/>
      <c r="J35" s="414"/>
      <c r="K35" s="414"/>
      <c r="L35" s="414"/>
      <c r="M35" s="414"/>
      <c r="N35" s="419"/>
      <c r="O35" s="414"/>
      <c r="P35" s="414"/>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4"/>
      <c r="AY35" s="414"/>
      <c r="AZ35" s="414"/>
      <c r="BA35" s="414"/>
      <c r="BB35" s="414"/>
      <c r="BC35" s="414"/>
      <c r="BD35" s="414"/>
      <c r="BE35" s="414"/>
      <c r="BF35" s="414"/>
      <c r="BG35" s="414"/>
      <c r="BH35" s="414" t="s">
        <v>53</v>
      </c>
      <c r="BI35" s="414" t="s">
        <v>53</v>
      </c>
      <c r="BJ35" s="414" t="s">
        <v>53</v>
      </c>
      <c r="BK35" s="414" t="s">
        <v>53</v>
      </c>
      <c r="BL35" s="414"/>
      <c r="BM35" s="414"/>
      <c r="BN35" s="414"/>
      <c r="BO35" s="414"/>
      <c r="BP35" s="414"/>
      <c r="BQ35" s="414"/>
      <c r="BR35" s="414"/>
      <c r="BS35" s="414"/>
      <c r="BT35" s="414"/>
      <c r="BU35" s="414"/>
      <c r="BV35" s="414"/>
      <c r="BW35" s="414"/>
      <c r="BX35" s="414"/>
      <c r="BY35" s="675"/>
      <c r="BZ35" s="710"/>
      <c r="CA35" s="708"/>
      <c r="CB35" s="708"/>
      <c r="CC35" s="708"/>
      <c r="CD35" s="708"/>
      <c r="CE35" s="709"/>
      <c r="CF35" s="536">
        <f t="shared" ref="CF35:CG45" si="6">IF(CE35&lt;&gt;"",1,IF(CD35&lt;&gt;"",0.9,IF(CC35&lt;&gt;"",0.75,IF(CB35&lt;&gt;"",0.5,IF(CA35&lt;&gt;"",0.3,IF(BZ35&lt;&gt;"",0.2,0))))))</f>
        <v>0</v>
      </c>
      <c r="CG35" s="536">
        <f t="shared" si="6"/>
        <v>1</v>
      </c>
      <c r="CH35" s="579"/>
    </row>
    <row r="36" spans="1:86" s="25" customFormat="1" ht="15.75" customHeight="1" x14ac:dyDescent="0.2">
      <c r="A36" s="611"/>
      <c r="B36" s="495" t="s">
        <v>380</v>
      </c>
      <c r="C36" s="612" t="s">
        <v>408</v>
      </c>
      <c r="D36" s="613" t="s">
        <v>409</v>
      </c>
      <c r="E36" s="583">
        <v>44621</v>
      </c>
      <c r="F36" s="583">
        <v>44651</v>
      </c>
      <c r="G36" s="585"/>
      <c r="H36" s="415"/>
      <c r="I36" s="415"/>
      <c r="J36" s="414"/>
      <c r="K36" s="414"/>
      <c r="L36" s="414"/>
      <c r="M36" s="414"/>
      <c r="N36" s="419"/>
      <c r="O36" s="414"/>
      <c r="P36" s="414"/>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4"/>
      <c r="AY36" s="414"/>
      <c r="AZ36" s="414"/>
      <c r="BA36" s="414"/>
      <c r="BB36" s="414"/>
      <c r="BC36" s="414"/>
      <c r="BD36" s="414"/>
      <c r="BE36" s="414"/>
      <c r="BF36" s="414"/>
      <c r="BG36" s="414"/>
      <c r="BH36" s="414"/>
      <c r="BI36" s="414"/>
      <c r="BJ36" s="414"/>
      <c r="BK36" s="414"/>
      <c r="BL36" s="652" t="s">
        <v>53</v>
      </c>
      <c r="BM36" s="414" t="s">
        <v>53</v>
      </c>
      <c r="BN36" s="414" t="s">
        <v>53</v>
      </c>
      <c r="BO36" s="414" t="s">
        <v>53</v>
      </c>
      <c r="BP36" s="414" t="s">
        <v>53</v>
      </c>
      <c r="BQ36" s="414"/>
      <c r="BR36" s="414"/>
      <c r="BS36" s="414"/>
      <c r="BT36" s="414"/>
      <c r="BU36" s="414"/>
      <c r="BV36" s="414"/>
      <c r="BW36" s="414"/>
      <c r="BX36" s="414"/>
      <c r="BY36" s="675"/>
      <c r="BZ36" s="710"/>
      <c r="CA36" s="708"/>
      <c r="CB36" s="708"/>
      <c r="CC36" s="708"/>
      <c r="CD36" s="708"/>
      <c r="CE36" s="709"/>
      <c r="CF36" s="536">
        <f t="shared" si="6"/>
        <v>0</v>
      </c>
      <c r="CG36" s="536">
        <f t="shared" si="6"/>
        <v>1</v>
      </c>
      <c r="CH36" s="693"/>
    </row>
    <row r="37" spans="1:86" s="25" customFormat="1" ht="15.75" customHeight="1" x14ac:dyDescent="0.2">
      <c r="A37" s="611"/>
      <c r="B37" s="495" t="s">
        <v>381</v>
      </c>
      <c r="C37" s="612" t="s">
        <v>408</v>
      </c>
      <c r="D37" s="613" t="s">
        <v>409</v>
      </c>
      <c r="E37" s="583">
        <v>44621</v>
      </c>
      <c r="F37" s="583">
        <v>44651</v>
      </c>
      <c r="G37" s="585"/>
      <c r="H37" s="415"/>
      <c r="I37" s="415"/>
      <c r="J37" s="414"/>
      <c r="K37" s="414"/>
      <c r="L37" s="414"/>
      <c r="M37" s="414"/>
      <c r="N37" s="419"/>
      <c r="O37" s="414"/>
      <c r="P37" s="414"/>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4"/>
      <c r="AY37" s="414"/>
      <c r="AZ37" s="414"/>
      <c r="BA37" s="414"/>
      <c r="BB37" s="414"/>
      <c r="BC37" s="414"/>
      <c r="BD37" s="414"/>
      <c r="BE37" s="414"/>
      <c r="BF37" s="414"/>
      <c r="BG37" s="414"/>
      <c r="BH37" s="414"/>
      <c r="BI37" s="414"/>
      <c r="BJ37" s="414"/>
      <c r="BK37" s="414"/>
      <c r="BL37" s="652" t="s">
        <v>53</v>
      </c>
      <c r="BM37" s="414" t="s">
        <v>53</v>
      </c>
      <c r="BN37" s="414" t="s">
        <v>53</v>
      </c>
      <c r="BO37" s="414" t="s">
        <v>53</v>
      </c>
      <c r="BP37" s="414" t="s">
        <v>53</v>
      </c>
      <c r="BQ37" s="414"/>
      <c r="BR37" s="414"/>
      <c r="BS37" s="414"/>
      <c r="BT37" s="414"/>
      <c r="BU37" s="414"/>
      <c r="BV37" s="414"/>
      <c r="BW37" s="414"/>
      <c r="BX37" s="414"/>
      <c r="BY37" s="675"/>
      <c r="BZ37" s="710"/>
      <c r="CA37" s="708"/>
      <c r="CB37" s="708"/>
      <c r="CC37" s="708"/>
      <c r="CD37" s="708"/>
      <c r="CE37" s="709"/>
      <c r="CF37" s="536">
        <f t="shared" si="6"/>
        <v>0</v>
      </c>
      <c r="CG37" s="536">
        <f t="shared" si="6"/>
        <v>1</v>
      </c>
      <c r="CH37" s="693"/>
    </row>
    <row r="38" spans="1:86" s="25" customFormat="1" ht="16.5" x14ac:dyDescent="0.2">
      <c r="A38" s="611"/>
      <c r="B38" s="495" t="s">
        <v>382</v>
      </c>
      <c r="C38" s="612" t="s">
        <v>408</v>
      </c>
      <c r="D38" s="613"/>
      <c r="E38" s="583">
        <v>44621</v>
      </c>
      <c r="F38" s="739">
        <v>44679</v>
      </c>
      <c r="G38" s="583"/>
      <c r="H38" s="415"/>
      <c r="I38" s="415"/>
      <c r="J38" s="414"/>
      <c r="K38" s="414"/>
      <c r="L38" s="414"/>
      <c r="M38" s="414"/>
      <c r="N38" s="419"/>
      <c r="O38" s="414"/>
      <c r="P38" s="414"/>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4"/>
      <c r="AY38" s="414"/>
      <c r="AZ38" s="414"/>
      <c r="BA38" s="414"/>
      <c r="BB38" s="414"/>
      <c r="BC38" s="414"/>
      <c r="BD38" s="414"/>
      <c r="BE38" s="414"/>
      <c r="BF38" s="414"/>
      <c r="BG38" s="414"/>
      <c r="BH38" s="414"/>
      <c r="BI38" s="414"/>
      <c r="BJ38" s="414"/>
      <c r="BK38" s="414"/>
      <c r="BL38" s="652"/>
      <c r="BM38" s="414"/>
      <c r="BN38" s="414"/>
      <c r="BO38" s="414"/>
      <c r="BP38" s="414"/>
      <c r="BQ38" s="414" t="s">
        <v>53</v>
      </c>
      <c r="BR38" s="414" t="s">
        <v>53</v>
      </c>
      <c r="BS38" s="414"/>
      <c r="BT38" s="414"/>
      <c r="BU38" s="414"/>
      <c r="BV38" s="414"/>
      <c r="BW38" s="414"/>
      <c r="BX38" s="414"/>
      <c r="BY38" s="675"/>
      <c r="BZ38" s="710"/>
      <c r="CA38" s="708"/>
      <c r="CB38" s="708"/>
      <c r="CC38" s="708"/>
      <c r="CD38" s="708"/>
      <c r="CE38" s="709"/>
      <c r="CF38" s="536"/>
      <c r="CG38" s="536"/>
      <c r="CH38" s="693"/>
    </row>
    <row r="39" spans="1:86" s="25" customFormat="1" ht="18" customHeight="1" x14ac:dyDescent="0.2">
      <c r="A39" s="608" t="s">
        <v>435</v>
      </c>
      <c r="B39" s="601"/>
      <c r="C39" s="601"/>
      <c r="D39" s="601"/>
      <c r="E39" s="641"/>
      <c r="F39" s="641"/>
      <c r="G39" s="642"/>
      <c r="H39" s="528"/>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30"/>
      <c r="BZ39" s="705"/>
      <c r="CA39" s="705"/>
      <c r="CB39" s="705"/>
      <c r="CC39" s="705"/>
      <c r="CD39" s="705"/>
      <c r="CE39" s="705"/>
      <c r="CF39" s="856">
        <f>SUBTOTAL(1,CF40:CF45)</f>
        <v>0</v>
      </c>
      <c r="CG39" s="537">
        <f>SUBTOTAL(1,CG40:CG45)</f>
        <v>1</v>
      </c>
      <c r="CH39" s="691"/>
    </row>
    <row r="40" spans="1:86" s="25" customFormat="1" ht="16.5" x14ac:dyDescent="0.2">
      <c r="A40" s="618" t="s">
        <v>92</v>
      </c>
      <c r="B40" s="671" t="s">
        <v>436</v>
      </c>
      <c r="C40" s="619"/>
      <c r="D40" s="619"/>
      <c r="E40" s="644" t="s">
        <v>437</v>
      </c>
      <c r="F40" s="644" t="s">
        <v>437</v>
      </c>
      <c r="G40" s="644"/>
      <c r="H40" s="423"/>
      <c r="I40" s="423"/>
      <c r="J40" s="424"/>
      <c r="K40" s="424"/>
      <c r="L40" s="424"/>
      <c r="M40" s="424"/>
      <c r="N40" s="425"/>
      <c r="O40" s="424"/>
      <c r="P40" s="424"/>
      <c r="Q40" s="424"/>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674"/>
      <c r="BZ40" s="711"/>
      <c r="CA40" s="712"/>
      <c r="CB40" s="712"/>
      <c r="CC40" s="712"/>
      <c r="CD40" s="712"/>
      <c r="CE40" s="713"/>
      <c r="CF40" s="536">
        <f>SUBTOTAL(1,CF41:CF45)</f>
        <v>0</v>
      </c>
      <c r="CG40" s="536">
        <f>SUBTOTAL(1,CG41:CG45)</f>
        <v>1</v>
      </c>
      <c r="CH40" s="694" t="s">
        <v>438</v>
      </c>
    </row>
    <row r="41" spans="1:86" s="25" customFormat="1" ht="16.5" x14ac:dyDescent="0.2">
      <c r="A41" s="611"/>
      <c r="B41" s="684" t="s">
        <v>439</v>
      </c>
      <c r="C41" s="612" t="s">
        <v>440</v>
      </c>
      <c r="D41" s="613" t="s">
        <v>110</v>
      </c>
      <c r="E41" s="645" t="s">
        <v>437</v>
      </c>
      <c r="F41" s="645" t="s">
        <v>437</v>
      </c>
      <c r="G41" s="645"/>
      <c r="H41" s="401"/>
      <c r="I41" s="401"/>
      <c r="J41" s="403"/>
      <c r="K41" s="403"/>
      <c r="L41" s="403"/>
      <c r="M41" s="403"/>
      <c r="N41" s="404"/>
      <c r="O41" s="403"/>
      <c r="P41" s="403"/>
      <c r="Q41" s="403"/>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686"/>
      <c r="BZ41" s="710"/>
      <c r="CA41" s="714"/>
      <c r="CB41" s="714"/>
      <c r="CC41" s="714"/>
      <c r="CD41" s="714"/>
      <c r="CE41" s="713"/>
      <c r="CF41" s="536">
        <f t="shared" si="6"/>
        <v>0</v>
      </c>
      <c r="CG41" s="536">
        <f t="shared" si="6"/>
        <v>1</v>
      </c>
      <c r="CH41" s="694" t="s">
        <v>438</v>
      </c>
    </row>
    <row r="42" spans="1:86" s="25" customFormat="1" ht="16.5" x14ac:dyDescent="0.2">
      <c r="A42" s="611"/>
      <c r="B42" s="684" t="s">
        <v>441</v>
      </c>
      <c r="C42" s="612" t="s">
        <v>440</v>
      </c>
      <c r="D42" s="613" t="s">
        <v>110</v>
      </c>
      <c r="E42" s="645" t="s">
        <v>437</v>
      </c>
      <c r="F42" s="645" t="s">
        <v>437</v>
      </c>
      <c r="G42" s="645"/>
      <c r="H42" s="401"/>
      <c r="I42" s="401"/>
      <c r="J42" s="403"/>
      <c r="K42" s="403"/>
      <c r="L42" s="403"/>
      <c r="M42" s="403"/>
      <c r="N42" s="404"/>
      <c r="O42" s="403"/>
      <c r="P42" s="403"/>
      <c r="Q42" s="403"/>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686"/>
      <c r="BZ42" s="710"/>
      <c r="CA42" s="714"/>
      <c r="CB42" s="714"/>
      <c r="CC42" s="714"/>
      <c r="CD42" s="714"/>
      <c r="CE42" s="713"/>
      <c r="CF42" s="536">
        <f t="shared" si="6"/>
        <v>0</v>
      </c>
      <c r="CG42" s="536">
        <f t="shared" si="6"/>
        <v>1</v>
      </c>
      <c r="CH42" s="694" t="s">
        <v>438</v>
      </c>
    </row>
    <row r="43" spans="1:86" s="25" customFormat="1" ht="16.5" x14ac:dyDescent="0.2">
      <c r="A43" s="611"/>
      <c r="B43" s="684" t="s">
        <v>442</v>
      </c>
      <c r="C43" s="612" t="s">
        <v>440</v>
      </c>
      <c r="D43" s="613" t="s">
        <v>110</v>
      </c>
      <c r="E43" s="645" t="s">
        <v>437</v>
      </c>
      <c r="F43" s="645" t="s">
        <v>437</v>
      </c>
      <c r="G43" s="645"/>
      <c r="H43" s="401"/>
      <c r="I43" s="401"/>
      <c r="J43" s="403"/>
      <c r="K43" s="403"/>
      <c r="L43" s="403"/>
      <c r="M43" s="403"/>
      <c r="N43" s="404"/>
      <c r="O43" s="403"/>
      <c r="P43" s="403"/>
      <c r="Q43" s="403"/>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686"/>
      <c r="BZ43" s="710"/>
      <c r="CA43" s="714"/>
      <c r="CB43" s="714"/>
      <c r="CC43" s="714"/>
      <c r="CD43" s="714"/>
      <c r="CE43" s="713"/>
      <c r="CF43" s="536">
        <f t="shared" si="6"/>
        <v>0</v>
      </c>
      <c r="CG43" s="536">
        <f t="shared" si="6"/>
        <v>1</v>
      </c>
      <c r="CH43" s="694" t="s">
        <v>438</v>
      </c>
    </row>
    <row r="44" spans="1:86" s="25" customFormat="1" ht="16.5" x14ac:dyDescent="0.2">
      <c r="A44" s="611"/>
      <c r="B44" s="684" t="s">
        <v>621</v>
      </c>
      <c r="C44" s="612" t="s">
        <v>440</v>
      </c>
      <c r="D44" s="613" t="s">
        <v>110</v>
      </c>
      <c r="E44" s="645" t="s">
        <v>437</v>
      </c>
      <c r="F44" s="645" t="s">
        <v>437</v>
      </c>
      <c r="G44" s="645"/>
      <c r="H44" s="401"/>
      <c r="I44" s="401"/>
      <c r="J44" s="403"/>
      <c r="K44" s="403"/>
      <c r="L44" s="403"/>
      <c r="M44" s="403"/>
      <c r="N44" s="404"/>
      <c r="O44" s="403"/>
      <c r="P44" s="403"/>
      <c r="Q44" s="403"/>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686"/>
      <c r="BZ44" s="710"/>
      <c r="CA44" s="714"/>
      <c r="CB44" s="714"/>
      <c r="CC44" s="714"/>
      <c r="CD44" s="714"/>
      <c r="CE44" s="713"/>
      <c r="CF44" s="538">
        <f t="shared" si="6"/>
        <v>0</v>
      </c>
      <c r="CG44" s="538">
        <f t="shared" si="6"/>
        <v>1</v>
      </c>
      <c r="CH44" s="694" t="s">
        <v>438</v>
      </c>
    </row>
    <row r="45" spans="1:86" s="25" customFormat="1" ht="16.5" x14ac:dyDescent="0.2">
      <c r="A45" s="617"/>
      <c r="B45" s="684" t="s">
        <v>444</v>
      </c>
      <c r="C45" s="612" t="s">
        <v>440</v>
      </c>
      <c r="D45" s="613" t="s">
        <v>110</v>
      </c>
      <c r="E45" s="645" t="s">
        <v>437</v>
      </c>
      <c r="F45" s="645" t="s">
        <v>437</v>
      </c>
      <c r="G45" s="645"/>
      <c r="H45" s="401"/>
      <c r="I45" s="401"/>
      <c r="J45" s="403"/>
      <c r="K45" s="403"/>
      <c r="L45" s="403"/>
      <c r="M45" s="403"/>
      <c r="N45" s="404"/>
      <c r="O45" s="403"/>
      <c r="P45" s="403"/>
      <c r="Q45" s="403"/>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686"/>
      <c r="BZ45" s="710"/>
      <c r="CA45" s="714"/>
      <c r="CB45" s="714"/>
      <c r="CC45" s="714"/>
      <c r="CD45" s="714"/>
      <c r="CE45" s="713"/>
      <c r="CF45" s="538">
        <f t="shared" si="6"/>
        <v>0</v>
      </c>
      <c r="CG45" s="538">
        <f t="shared" si="6"/>
        <v>1</v>
      </c>
      <c r="CH45" s="694" t="s">
        <v>438</v>
      </c>
    </row>
    <row r="46" spans="1:86" s="25" customFormat="1" ht="18" customHeight="1" x14ac:dyDescent="0.2">
      <c r="A46" s="608" t="s">
        <v>445</v>
      </c>
      <c r="B46" s="601"/>
      <c r="C46" s="601"/>
      <c r="D46" s="601"/>
      <c r="E46" s="641"/>
      <c r="F46" s="641"/>
      <c r="G46" s="642"/>
      <c r="H46" s="528"/>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30"/>
      <c r="BZ46" s="705"/>
      <c r="CA46" s="705"/>
      <c r="CB46" s="705"/>
      <c r="CC46" s="705"/>
      <c r="CD46" s="705"/>
      <c r="CE46" s="705"/>
      <c r="CF46" s="856">
        <f>SUBTOTAL(1,CF47:CF57)</f>
        <v>0.95000000000000007</v>
      </c>
      <c r="CG46" s="537">
        <f>SUBTOTAL(1,CG47:CG57)</f>
        <v>1</v>
      </c>
      <c r="CH46" s="691"/>
    </row>
    <row r="47" spans="1:86" s="797" customFormat="1" ht="22.5" customHeight="1" x14ac:dyDescent="0.2">
      <c r="A47" s="786" t="s">
        <v>117</v>
      </c>
      <c r="B47" s="787" t="s">
        <v>446</v>
      </c>
      <c r="C47" s="777" t="s">
        <v>408</v>
      </c>
      <c r="D47" s="788"/>
      <c r="E47" s="789"/>
      <c r="F47" s="789"/>
      <c r="G47" s="790">
        <v>44265</v>
      </c>
      <c r="H47" s="763"/>
      <c r="I47" s="763"/>
      <c r="J47" s="781"/>
      <c r="K47" s="781"/>
      <c r="L47" s="781"/>
      <c r="M47" s="781"/>
      <c r="N47" s="781"/>
      <c r="O47" s="781"/>
      <c r="P47" s="781"/>
      <c r="Q47" s="781"/>
      <c r="R47" s="791">
        <v>25</v>
      </c>
      <c r="S47" s="781"/>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81"/>
      <c r="AY47" s="781"/>
      <c r="AZ47" s="781"/>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92"/>
      <c r="BZ47" s="782"/>
      <c r="CA47" s="793"/>
      <c r="CB47" s="793"/>
      <c r="CC47" s="794"/>
      <c r="CD47" s="794"/>
      <c r="CE47" s="723" t="s">
        <v>32</v>
      </c>
      <c r="CF47" s="854">
        <f>IF(CE47&lt;&gt;"",1,IF(CD47&lt;&gt;"",0.9,IF(CC47&lt;&gt;"",0.75,IF(CB47&lt;&gt;"",0.5,IF(CA47&lt;&gt;"",0.3,IF(BZ47&lt;&gt;"",0.2,0))))))</f>
        <v>1</v>
      </c>
      <c r="CG47" s="854">
        <f>IF(CF47&lt;&gt;"",1,IF(CE47&lt;&gt;"",0.9,IF(CD47&lt;&gt;"",0.75,IF(CC47&lt;&gt;"",0.5,IF(CB47&lt;&gt;"",0.3,IF(CA47&lt;&gt;"",0.2,0))))))</f>
        <v>1</v>
      </c>
      <c r="CH47" s="796"/>
    </row>
    <row r="48" spans="1:86" s="13" customFormat="1" ht="35.25" customHeight="1" x14ac:dyDescent="0.2">
      <c r="A48" s="748" t="s">
        <v>124</v>
      </c>
      <c r="B48" s="773" t="s">
        <v>447</v>
      </c>
      <c r="C48" s="426"/>
      <c r="D48" s="521"/>
      <c r="E48" s="798"/>
      <c r="F48" s="798"/>
      <c r="G48" s="643">
        <v>44372</v>
      </c>
      <c r="H48" s="519"/>
      <c r="I48" s="519"/>
      <c r="J48" s="520"/>
      <c r="K48" s="520"/>
      <c r="L48" s="520"/>
      <c r="M48" s="520"/>
      <c r="N48" s="520"/>
      <c r="O48" s="520"/>
      <c r="P48" s="520"/>
      <c r="Q48" s="520"/>
      <c r="R48" s="520"/>
      <c r="S48" s="520"/>
      <c r="T48" s="519"/>
      <c r="U48" s="519"/>
      <c r="V48" s="519"/>
      <c r="W48" s="519"/>
      <c r="X48" s="519"/>
      <c r="Y48" s="519"/>
      <c r="Z48" s="519"/>
      <c r="AA48" s="519"/>
      <c r="AB48" s="519"/>
      <c r="AC48" s="519"/>
      <c r="AD48" s="519"/>
      <c r="AE48" s="519"/>
      <c r="AF48" s="519"/>
      <c r="AG48" s="519"/>
      <c r="AH48" s="519"/>
      <c r="AI48" s="519"/>
      <c r="AJ48" s="519"/>
      <c r="AK48" s="519"/>
      <c r="AL48" s="519"/>
      <c r="AM48" s="519"/>
      <c r="AN48" s="519"/>
      <c r="AO48" s="519"/>
      <c r="AP48" s="519"/>
      <c r="AQ48" s="519"/>
      <c r="AR48" s="519"/>
      <c r="AS48" s="519"/>
      <c r="AT48" s="519"/>
      <c r="AU48" s="519"/>
      <c r="AV48" s="519"/>
      <c r="AW48" s="519"/>
      <c r="AX48" s="520"/>
      <c r="AY48" s="520"/>
      <c r="AZ48" s="520"/>
      <c r="BA48" s="520"/>
      <c r="BB48" s="520"/>
      <c r="BC48" s="520"/>
      <c r="BD48" s="520"/>
      <c r="BE48" s="520"/>
      <c r="BF48" s="520"/>
      <c r="BG48" s="520"/>
      <c r="BH48" s="520"/>
      <c r="BI48" s="520"/>
      <c r="BJ48" s="520"/>
      <c r="BK48" s="520"/>
      <c r="BL48" s="520"/>
      <c r="BM48" s="520"/>
      <c r="BN48" s="520"/>
      <c r="BO48" s="520"/>
      <c r="BP48" s="520"/>
      <c r="BQ48" s="520"/>
      <c r="BR48" s="520"/>
      <c r="BS48" s="520"/>
      <c r="BT48" s="520"/>
      <c r="BU48" s="520"/>
      <c r="BV48" s="520"/>
      <c r="BW48" s="520"/>
      <c r="BX48" s="520"/>
      <c r="BY48" s="682"/>
      <c r="BZ48" s="701"/>
      <c r="CA48" s="702"/>
      <c r="CB48" s="702"/>
      <c r="CC48" s="799"/>
      <c r="CD48" s="799"/>
      <c r="CE48" s="800"/>
      <c r="CF48" s="853">
        <f>SUBTOTAL(1,CF49:CF53)</f>
        <v>1</v>
      </c>
      <c r="CG48" s="853">
        <f>SUBTOTAL(1,CG49:CG53)</f>
        <v>1</v>
      </c>
      <c r="CH48" s="802"/>
    </row>
    <row r="49" spans="1:86" s="13" customFormat="1" ht="33" x14ac:dyDescent="0.2">
      <c r="A49" s="609"/>
      <c r="B49" s="495" t="s">
        <v>448</v>
      </c>
      <c r="C49" s="612" t="s">
        <v>377</v>
      </c>
      <c r="D49" s="613" t="s">
        <v>449</v>
      </c>
      <c r="E49" s="583"/>
      <c r="F49" s="583"/>
      <c r="G49" s="583">
        <v>44302</v>
      </c>
      <c r="H49" s="412"/>
      <c r="I49" s="412"/>
      <c r="J49" s="652"/>
      <c r="K49" s="652"/>
      <c r="L49" s="652"/>
      <c r="M49" s="652"/>
      <c r="N49" s="412"/>
      <c r="O49" s="412"/>
      <c r="P49" s="412"/>
      <c r="Q49" s="412"/>
      <c r="R49" s="412"/>
      <c r="S49" s="412"/>
      <c r="T49" s="412" t="s">
        <v>32</v>
      </c>
      <c r="U49" s="412" t="s">
        <v>32</v>
      </c>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73"/>
      <c r="BZ49" s="707"/>
      <c r="CA49" s="715"/>
      <c r="CB49" s="715"/>
      <c r="CC49" s="716"/>
      <c r="CD49" s="716"/>
      <c r="CE49" s="717" t="s">
        <v>32</v>
      </c>
      <c r="CF49" s="538">
        <f t="shared" ref="CF49:CG57" si="7">IF(CE49&lt;&gt;"",1,IF(CD49&lt;&gt;"",0.9,IF(CC49&lt;&gt;"",0.75,IF(CB49&lt;&gt;"",0.5,IF(CA49&lt;&gt;"",0.3,IF(BZ49&lt;&gt;"",0.2,0))))))</f>
        <v>1</v>
      </c>
      <c r="CG49" s="538">
        <f t="shared" si="7"/>
        <v>1</v>
      </c>
      <c r="CH49" s="695"/>
    </row>
    <row r="50" spans="1:86" s="13" customFormat="1" ht="16.5" x14ac:dyDescent="0.2">
      <c r="A50" s="609"/>
      <c r="B50" s="495" t="s">
        <v>450</v>
      </c>
      <c r="C50" s="612" t="s">
        <v>377</v>
      </c>
      <c r="D50" s="613" t="s">
        <v>110</v>
      </c>
      <c r="E50" s="583"/>
      <c r="F50" s="583"/>
      <c r="G50" s="583">
        <v>44351</v>
      </c>
      <c r="H50" s="412"/>
      <c r="I50" s="412"/>
      <c r="J50" s="652"/>
      <c r="K50" s="652"/>
      <c r="L50" s="412"/>
      <c r="M50" s="412"/>
      <c r="N50" s="412"/>
      <c r="O50" s="412"/>
      <c r="P50" s="412"/>
      <c r="Q50" s="412"/>
      <c r="R50" s="412"/>
      <c r="S50" s="412"/>
      <c r="T50" s="412"/>
      <c r="U50" s="412"/>
      <c r="V50" s="412" t="s">
        <v>32</v>
      </c>
      <c r="W50" s="412" t="s">
        <v>32</v>
      </c>
      <c r="X50" s="412" t="s">
        <v>32</v>
      </c>
      <c r="Y50" s="412" t="s">
        <v>32</v>
      </c>
      <c r="Z50" s="412" t="s">
        <v>32</v>
      </c>
      <c r="AA50" s="412" t="s">
        <v>32</v>
      </c>
      <c r="AB50" s="412" t="s">
        <v>32</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73"/>
      <c r="BZ50" s="707"/>
      <c r="CA50" s="715"/>
      <c r="CB50" s="715"/>
      <c r="CC50" s="716"/>
      <c r="CD50" s="716"/>
      <c r="CE50" s="717" t="s">
        <v>32</v>
      </c>
      <c r="CF50" s="538">
        <f t="shared" si="7"/>
        <v>1</v>
      </c>
      <c r="CG50" s="538">
        <f t="shared" si="7"/>
        <v>1</v>
      </c>
      <c r="CH50" s="695"/>
    </row>
    <row r="51" spans="1:86" s="13" customFormat="1" ht="16.5" x14ac:dyDescent="0.2">
      <c r="A51" s="609"/>
      <c r="B51" s="495" t="s">
        <v>451</v>
      </c>
      <c r="C51" s="612" t="s">
        <v>377</v>
      </c>
      <c r="D51" s="613"/>
      <c r="E51" s="583"/>
      <c r="F51" s="583"/>
      <c r="G51" s="583">
        <v>44358</v>
      </c>
      <c r="H51" s="412"/>
      <c r="I51" s="412"/>
      <c r="J51" s="652"/>
      <c r="K51" s="652"/>
      <c r="L51" s="412"/>
      <c r="M51" s="412"/>
      <c r="N51" s="412"/>
      <c r="O51" s="412"/>
      <c r="P51" s="412"/>
      <c r="Q51" s="412"/>
      <c r="R51" s="412"/>
      <c r="S51" s="412"/>
      <c r="T51" s="412"/>
      <c r="U51" s="412"/>
      <c r="V51" s="412"/>
      <c r="W51" s="412"/>
      <c r="X51" s="412"/>
      <c r="Y51" s="412"/>
      <c r="Z51" s="412"/>
      <c r="AA51" s="412"/>
      <c r="AB51" s="412"/>
      <c r="AC51" s="412" t="s">
        <v>32</v>
      </c>
      <c r="AD51" s="412"/>
      <c r="AE51" s="412"/>
      <c r="AF51" s="412"/>
      <c r="AG51" s="412"/>
      <c r="AH51" s="412"/>
      <c r="AI51" s="412"/>
      <c r="AJ51" s="412"/>
      <c r="AK51" s="412"/>
      <c r="AL51" s="412"/>
      <c r="AM51" s="412"/>
      <c r="AN51" s="412"/>
      <c r="AO51" s="412"/>
      <c r="AP51" s="412"/>
      <c r="AQ51" s="412"/>
      <c r="AR51" s="412"/>
      <c r="AS51" s="412"/>
      <c r="AT51" s="412"/>
      <c r="AU51" s="412"/>
      <c r="AV51" s="412"/>
      <c r="AW51" s="41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73"/>
      <c r="BZ51" s="707"/>
      <c r="CA51" s="715"/>
      <c r="CB51" s="715"/>
      <c r="CC51" s="716"/>
      <c r="CD51" s="716"/>
      <c r="CE51" s="717" t="s">
        <v>32</v>
      </c>
      <c r="CF51" s="538">
        <f t="shared" si="7"/>
        <v>1</v>
      </c>
      <c r="CG51" s="538">
        <f t="shared" si="7"/>
        <v>1</v>
      </c>
      <c r="CH51" s="695"/>
    </row>
    <row r="52" spans="1:86" s="13" customFormat="1" ht="16.5" x14ac:dyDescent="0.2">
      <c r="A52" s="609"/>
      <c r="B52" s="495" t="s">
        <v>452</v>
      </c>
      <c r="C52" s="612" t="s">
        <v>408</v>
      </c>
      <c r="D52" s="613"/>
      <c r="E52" s="583"/>
      <c r="F52" s="583"/>
      <c r="G52" s="583">
        <v>44365</v>
      </c>
      <c r="H52" s="412"/>
      <c r="I52" s="412"/>
      <c r="J52" s="652"/>
      <c r="K52" s="652"/>
      <c r="L52" s="412"/>
      <c r="M52" s="412"/>
      <c r="N52" s="412"/>
      <c r="O52" s="412"/>
      <c r="P52" s="412"/>
      <c r="Q52" s="412"/>
      <c r="R52" s="412"/>
      <c r="S52" s="412"/>
      <c r="T52" s="412"/>
      <c r="U52" s="412"/>
      <c r="V52" s="412"/>
      <c r="W52" s="412"/>
      <c r="X52" s="412"/>
      <c r="Y52" s="412"/>
      <c r="Z52" s="412"/>
      <c r="AA52" s="412"/>
      <c r="AB52" s="412"/>
      <c r="AC52" s="412"/>
      <c r="AD52" s="412" t="s">
        <v>32</v>
      </c>
      <c r="AE52" s="412"/>
      <c r="AF52" s="412"/>
      <c r="AG52" s="412"/>
      <c r="AH52" s="412"/>
      <c r="AI52" s="412"/>
      <c r="AJ52" s="412"/>
      <c r="AK52" s="412"/>
      <c r="AL52" s="412"/>
      <c r="AM52" s="412"/>
      <c r="AN52" s="412"/>
      <c r="AO52" s="412"/>
      <c r="AP52" s="412"/>
      <c r="AQ52" s="412"/>
      <c r="AR52" s="412"/>
      <c r="AS52" s="412"/>
      <c r="AT52" s="412"/>
      <c r="AU52" s="412"/>
      <c r="AV52" s="412"/>
      <c r="AW52" s="41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73"/>
      <c r="BZ52" s="707"/>
      <c r="CA52" s="715"/>
      <c r="CB52" s="715"/>
      <c r="CC52" s="716"/>
      <c r="CD52" s="716"/>
      <c r="CE52" s="717" t="s">
        <v>32</v>
      </c>
      <c r="CF52" s="538">
        <f t="shared" si="7"/>
        <v>1</v>
      </c>
      <c r="CG52" s="538">
        <f t="shared" si="7"/>
        <v>1</v>
      </c>
      <c r="CH52" s="695"/>
    </row>
    <row r="53" spans="1:86" s="797" customFormat="1" ht="16.5" x14ac:dyDescent="0.2">
      <c r="A53" s="687"/>
      <c r="B53" s="759" t="s">
        <v>453</v>
      </c>
      <c r="C53" s="777" t="s">
        <v>377</v>
      </c>
      <c r="D53" s="760"/>
      <c r="E53" s="762"/>
      <c r="F53" s="762"/>
      <c r="G53" s="762">
        <v>44372</v>
      </c>
      <c r="H53" s="763"/>
      <c r="I53" s="763"/>
      <c r="J53" s="781"/>
      <c r="K53" s="781"/>
      <c r="L53" s="763"/>
      <c r="M53" s="763"/>
      <c r="N53" s="763"/>
      <c r="O53" s="763"/>
      <c r="P53" s="763"/>
      <c r="Q53" s="763"/>
      <c r="R53" s="763"/>
      <c r="S53" s="763"/>
      <c r="T53" s="763"/>
      <c r="U53" s="763"/>
      <c r="V53" s="763"/>
      <c r="W53" s="763"/>
      <c r="X53" s="763"/>
      <c r="Y53" s="763"/>
      <c r="Z53" s="763"/>
      <c r="AA53" s="763"/>
      <c r="AB53" s="763"/>
      <c r="AC53" s="763"/>
      <c r="AD53" s="763"/>
      <c r="AE53" s="763" t="s">
        <v>32</v>
      </c>
      <c r="AF53" s="763"/>
      <c r="AG53" s="763"/>
      <c r="AH53" s="763"/>
      <c r="AI53" s="763"/>
      <c r="AJ53" s="763"/>
      <c r="AK53" s="763"/>
      <c r="AL53" s="763"/>
      <c r="AM53" s="763"/>
      <c r="AN53" s="763"/>
      <c r="AO53" s="763"/>
      <c r="AP53" s="763"/>
      <c r="AQ53" s="763"/>
      <c r="AR53" s="763"/>
      <c r="AS53" s="763"/>
      <c r="AT53" s="763"/>
      <c r="AU53" s="763"/>
      <c r="AV53" s="763"/>
      <c r="AW53" s="763"/>
      <c r="AX53" s="781"/>
      <c r="AY53" s="781"/>
      <c r="AZ53" s="781"/>
      <c r="BA53" s="781"/>
      <c r="BB53" s="781"/>
      <c r="BC53" s="781"/>
      <c r="BD53" s="781"/>
      <c r="BE53" s="781"/>
      <c r="BF53" s="781"/>
      <c r="BG53" s="781"/>
      <c r="BH53" s="781"/>
      <c r="BI53" s="781"/>
      <c r="BJ53" s="781"/>
      <c r="BK53" s="781"/>
      <c r="BL53" s="781"/>
      <c r="BM53" s="781"/>
      <c r="BN53" s="781"/>
      <c r="BO53" s="781"/>
      <c r="BP53" s="781"/>
      <c r="BQ53" s="781"/>
      <c r="BR53" s="781"/>
      <c r="BS53" s="781"/>
      <c r="BT53" s="781"/>
      <c r="BU53" s="781"/>
      <c r="BV53" s="781"/>
      <c r="BW53" s="781"/>
      <c r="BX53" s="781"/>
      <c r="BY53" s="792"/>
      <c r="BZ53" s="782"/>
      <c r="CA53" s="793"/>
      <c r="CB53" s="793"/>
      <c r="CC53" s="794"/>
      <c r="CD53" s="794"/>
      <c r="CE53" s="723" t="s">
        <v>32</v>
      </c>
      <c r="CF53" s="803">
        <f t="shared" si="7"/>
        <v>1</v>
      </c>
      <c r="CG53" s="803">
        <f t="shared" si="7"/>
        <v>1</v>
      </c>
      <c r="CH53" s="796"/>
    </row>
    <row r="54" spans="1:86" s="13" customFormat="1" ht="31.5" x14ac:dyDescent="0.2">
      <c r="A54" s="609" t="s">
        <v>126</v>
      </c>
      <c r="B54" s="773" t="s">
        <v>454</v>
      </c>
      <c r="C54" s="426"/>
      <c r="D54" s="521"/>
      <c r="E54" s="643">
        <v>44500</v>
      </c>
      <c r="F54" s="643">
        <f>MAX(F55:F57)</f>
        <v>44742</v>
      </c>
      <c r="G54" s="643"/>
      <c r="H54" s="519"/>
      <c r="I54" s="519"/>
      <c r="J54" s="520"/>
      <c r="K54" s="520"/>
      <c r="L54" s="520"/>
      <c r="M54" s="520"/>
      <c r="N54" s="520"/>
      <c r="O54" s="520"/>
      <c r="P54" s="520"/>
      <c r="Q54" s="520"/>
      <c r="R54" s="520"/>
      <c r="S54" s="520"/>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20"/>
      <c r="AY54" s="520"/>
      <c r="AZ54" s="520"/>
      <c r="BA54" s="520"/>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682"/>
      <c r="BZ54" s="701"/>
      <c r="CA54" s="702"/>
      <c r="CB54" s="702"/>
      <c r="CC54" s="799"/>
      <c r="CD54" s="799"/>
      <c r="CE54" s="800"/>
      <c r="CF54" s="860">
        <f>SUBTOTAL(1,CF55:CF57)</f>
        <v>0.85</v>
      </c>
      <c r="CG54" s="853">
        <f>SUBTOTAL(1,CG55:CG57)</f>
        <v>1</v>
      </c>
      <c r="CH54" s="802"/>
    </row>
    <row r="55" spans="1:86" s="13" customFormat="1" ht="33" x14ac:dyDescent="0.2">
      <c r="A55" s="609"/>
      <c r="B55" s="495" t="s">
        <v>455</v>
      </c>
      <c r="C55" s="612" t="s">
        <v>409</v>
      </c>
      <c r="D55" s="613" t="s">
        <v>449</v>
      </c>
      <c r="E55" s="583">
        <v>44469</v>
      </c>
      <c r="F55" s="583">
        <v>44629</v>
      </c>
      <c r="G55" s="583"/>
      <c r="H55" s="412"/>
      <c r="I55" s="412"/>
      <c r="J55" s="652"/>
      <c r="K55" s="652"/>
      <c r="L55" s="652"/>
      <c r="M55" s="652"/>
      <c r="N55" s="412"/>
      <c r="O55" s="412"/>
      <c r="P55" s="412"/>
      <c r="Q55" s="412"/>
      <c r="R55" s="412"/>
      <c r="S55" s="412"/>
      <c r="T55" s="412"/>
      <c r="U55" s="412"/>
      <c r="V55" s="412"/>
      <c r="W55" s="412"/>
      <c r="X55" s="412"/>
      <c r="Y55" s="412"/>
      <c r="Z55" s="412"/>
      <c r="AA55" s="412"/>
      <c r="AB55" s="412"/>
      <c r="AC55" s="412"/>
      <c r="AD55" s="412"/>
      <c r="AE55" s="412"/>
      <c r="AF55" s="412" t="s">
        <v>32</v>
      </c>
      <c r="AG55" s="412" t="s">
        <v>32</v>
      </c>
      <c r="AH55" s="412"/>
      <c r="AI55" s="412"/>
      <c r="AJ55" s="412"/>
      <c r="AK55" s="412"/>
      <c r="AL55" s="412"/>
      <c r="AM55" s="412"/>
      <c r="AN55" s="412"/>
      <c r="AO55" s="412"/>
      <c r="AP55" s="412"/>
      <c r="AQ55" s="412"/>
      <c r="AR55" s="412"/>
      <c r="AS55" s="412"/>
      <c r="AT55" s="412"/>
      <c r="AU55" s="412"/>
      <c r="AV55" s="412"/>
      <c r="AW55" s="412"/>
      <c r="AX55" s="652"/>
      <c r="AY55" s="652"/>
      <c r="AZ55" s="652"/>
      <c r="BA55" s="652"/>
      <c r="BB55" s="652"/>
      <c r="BC55" s="652"/>
      <c r="BD55" s="652" t="s">
        <v>53</v>
      </c>
      <c r="BE55" s="652" t="s">
        <v>53</v>
      </c>
      <c r="BF55" s="652" t="s">
        <v>53</v>
      </c>
      <c r="BG55" s="652" t="s">
        <v>53</v>
      </c>
      <c r="BH55" s="652"/>
      <c r="BI55" s="652"/>
      <c r="BJ55" s="652"/>
      <c r="BK55" s="652"/>
      <c r="BL55" s="652"/>
      <c r="BM55" s="652"/>
      <c r="BN55" s="652"/>
      <c r="BO55" s="652"/>
      <c r="BP55" s="652"/>
      <c r="BQ55" s="652"/>
      <c r="BR55" s="652"/>
      <c r="BS55" s="652"/>
      <c r="BT55" s="652"/>
      <c r="BU55" s="652"/>
      <c r="BV55" s="652"/>
      <c r="BW55" s="652"/>
      <c r="BX55" s="652"/>
      <c r="BY55" s="673"/>
      <c r="BZ55" s="707"/>
      <c r="CA55" s="715"/>
      <c r="CB55" s="715"/>
      <c r="CC55" s="716"/>
      <c r="CD55" s="716" t="s">
        <v>53</v>
      </c>
      <c r="CE55" s="717"/>
      <c r="CF55" s="538">
        <f t="shared" si="7"/>
        <v>0.9</v>
      </c>
      <c r="CG55" s="538">
        <f t="shared" si="7"/>
        <v>1</v>
      </c>
      <c r="CH55" s="695" t="s">
        <v>456</v>
      </c>
    </row>
    <row r="56" spans="1:86" s="13" customFormat="1" ht="16.5" x14ac:dyDescent="0.2">
      <c r="A56" s="609"/>
      <c r="B56" s="495" t="s">
        <v>457</v>
      </c>
      <c r="C56" s="612" t="s">
        <v>408</v>
      </c>
      <c r="D56" s="613"/>
      <c r="E56" s="583"/>
      <c r="F56" s="583">
        <v>44629</v>
      </c>
      <c r="G56" s="585"/>
      <c r="H56" s="412"/>
      <c r="I56" s="412"/>
      <c r="J56" s="652"/>
      <c r="K56" s="652"/>
      <c r="L56" s="652"/>
      <c r="M56" s="65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652"/>
      <c r="AY56" s="652"/>
      <c r="AZ56" s="652"/>
      <c r="BA56" s="652"/>
      <c r="BB56" s="652"/>
      <c r="BC56" s="652"/>
      <c r="BD56" s="652"/>
      <c r="BE56" s="652"/>
      <c r="BF56" s="652"/>
      <c r="BG56" s="652">
        <v>28</v>
      </c>
      <c r="BH56" s="652"/>
      <c r="BI56" s="652"/>
      <c r="BJ56" s="652"/>
      <c r="BK56" s="652"/>
      <c r="BL56" s="652"/>
      <c r="BM56" s="652"/>
      <c r="BN56" s="652"/>
      <c r="BO56" s="652"/>
      <c r="BP56" s="652"/>
      <c r="BQ56" s="652"/>
      <c r="BR56" s="652"/>
      <c r="BS56" s="652"/>
      <c r="BT56" s="652"/>
      <c r="BU56" s="652"/>
      <c r="BV56" s="652"/>
      <c r="BW56" s="652"/>
      <c r="BX56" s="652"/>
      <c r="BY56" s="673"/>
      <c r="BZ56" s="707"/>
      <c r="CA56" s="715"/>
      <c r="CB56" s="715"/>
      <c r="CC56" s="716"/>
      <c r="CD56" s="716" t="s">
        <v>53</v>
      </c>
      <c r="CE56" s="717"/>
      <c r="CF56" s="538">
        <f t="shared" si="7"/>
        <v>0.9</v>
      </c>
      <c r="CG56" s="538">
        <f t="shared" si="7"/>
        <v>1</v>
      </c>
      <c r="CH56" s="695"/>
    </row>
    <row r="57" spans="1:86" s="13" customFormat="1" ht="33" x14ac:dyDescent="0.2">
      <c r="A57" s="687"/>
      <c r="B57" s="495" t="s">
        <v>622</v>
      </c>
      <c r="C57" s="612" t="s">
        <v>409</v>
      </c>
      <c r="D57" s="613" t="s">
        <v>449</v>
      </c>
      <c r="E57" s="583">
        <v>44500</v>
      </c>
      <c r="F57" s="583">
        <v>44742</v>
      </c>
      <c r="G57" s="583"/>
      <c r="H57" s="412"/>
      <c r="I57" s="412"/>
      <c r="J57" s="652"/>
      <c r="K57" s="652"/>
      <c r="L57" s="652"/>
      <c r="M57" s="652"/>
      <c r="N57" s="412"/>
      <c r="O57" s="412"/>
      <c r="P57" s="412"/>
      <c r="Q57" s="412"/>
      <c r="R57" s="412"/>
      <c r="S57" s="412"/>
      <c r="T57" s="412"/>
      <c r="U57" s="412"/>
      <c r="V57" s="412"/>
      <c r="W57" s="412"/>
      <c r="X57" s="412"/>
      <c r="Y57" s="412"/>
      <c r="Z57" s="412"/>
      <c r="AA57" s="412"/>
      <c r="AB57" s="412"/>
      <c r="AC57" s="412"/>
      <c r="AD57" s="412"/>
      <c r="AE57" s="412"/>
      <c r="AF57" s="412"/>
      <c r="AG57" s="412"/>
      <c r="AH57" s="412" t="s">
        <v>32</v>
      </c>
      <c r="AI57" s="412" t="s">
        <v>32</v>
      </c>
      <c r="AJ57" s="412" t="s">
        <v>32</v>
      </c>
      <c r="AK57" s="412" t="s">
        <v>32</v>
      </c>
      <c r="AL57" s="412" t="s">
        <v>32</v>
      </c>
      <c r="AM57" s="412" t="s">
        <v>32</v>
      </c>
      <c r="AN57" s="412" t="s">
        <v>32</v>
      </c>
      <c r="AO57" s="412" t="s">
        <v>32</v>
      </c>
      <c r="AP57" s="412"/>
      <c r="AQ57" s="412"/>
      <c r="AR57" s="412"/>
      <c r="AS57" s="412"/>
      <c r="AT57" s="412"/>
      <c r="AU57" s="412"/>
      <c r="AV57" s="412"/>
      <c r="AW57" s="412"/>
      <c r="AX57" s="652"/>
      <c r="AY57" s="652"/>
      <c r="AZ57" s="652"/>
      <c r="BA57" s="652"/>
      <c r="BB57" s="652"/>
      <c r="BC57" s="652"/>
      <c r="BD57" s="652"/>
      <c r="BE57" s="652"/>
      <c r="BF57" s="652"/>
      <c r="BG57" s="652"/>
      <c r="BH57" s="652" t="s">
        <v>53</v>
      </c>
      <c r="BI57" s="652" t="s">
        <v>53</v>
      </c>
      <c r="BJ57" s="652" t="s">
        <v>53</v>
      </c>
      <c r="BK57" s="652" t="s">
        <v>53</v>
      </c>
      <c r="BL57" s="652" t="s">
        <v>53</v>
      </c>
      <c r="BM57" s="652" t="s">
        <v>53</v>
      </c>
      <c r="BN57" s="652" t="s">
        <v>53</v>
      </c>
      <c r="BO57" s="652" t="s">
        <v>53</v>
      </c>
      <c r="BP57" s="652" t="s">
        <v>53</v>
      </c>
      <c r="BQ57" s="652" t="s">
        <v>53</v>
      </c>
      <c r="BR57" s="652" t="s">
        <v>53</v>
      </c>
      <c r="BS57" s="652" t="s">
        <v>53</v>
      </c>
      <c r="BT57" s="652" t="s">
        <v>53</v>
      </c>
      <c r="BU57" s="652" t="s">
        <v>53</v>
      </c>
      <c r="BV57" s="652"/>
      <c r="BW57" s="652"/>
      <c r="BX57" s="652"/>
      <c r="BY57" s="673"/>
      <c r="BZ57" s="707"/>
      <c r="CA57" s="715"/>
      <c r="CB57" s="715"/>
      <c r="CC57" s="716" t="s">
        <v>53</v>
      </c>
      <c r="CD57" s="716"/>
      <c r="CE57" s="717"/>
      <c r="CF57" s="538">
        <f t="shared" si="7"/>
        <v>0.75</v>
      </c>
      <c r="CG57" s="538">
        <f t="shared" si="7"/>
        <v>1</v>
      </c>
      <c r="CH57" s="695" t="s">
        <v>623</v>
      </c>
    </row>
    <row r="58" spans="1:86" s="25" customFormat="1" ht="18" customHeight="1" x14ac:dyDescent="0.2">
      <c r="A58" s="608" t="s">
        <v>383</v>
      </c>
      <c r="B58" s="601"/>
      <c r="C58" s="601"/>
      <c r="D58" s="601"/>
      <c r="E58" s="641"/>
      <c r="F58" s="641"/>
      <c r="G58" s="642"/>
      <c r="H58" s="528"/>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c r="BV58" s="529"/>
      <c r="BW58" s="529"/>
      <c r="BX58" s="529"/>
      <c r="BY58" s="530"/>
      <c r="BZ58" s="705"/>
      <c r="CA58" s="705"/>
      <c r="CB58" s="705"/>
      <c r="CC58" s="705"/>
      <c r="CD58" s="705"/>
      <c r="CE58" s="705"/>
      <c r="CF58" s="856">
        <f>SUBTOTAL(1,CF59:CF60)</f>
        <v>0.5</v>
      </c>
      <c r="CG58" s="537">
        <f>SUBTOTAL(1,CG59:CG60)</f>
        <v>1</v>
      </c>
      <c r="CH58" s="691"/>
    </row>
    <row r="59" spans="1:86" s="797" customFormat="1" ht="31.5" customHeight="1" x14ac:dyDescent="0.2">
      <c r="A59" s="804" t="s">
        <v>135</v>
      </c>
      <c r="B59" s="787" t="s">
        <v>624</v>
      </c>
      <c r="C59" s="760" t="s">
        <v>408</v>
      </c>
      <c r="D59" s="760" t="s">
        <v>409</v>
      </c>
      <c r="E59" s="762">
        <v>44561</v>
      </c>
      <c r="F59" s="762" t="s">
        <v>437</v>
      </c>
      <c r="G59" s="789"/>
      <c r="H59" s="805"/>
      <c r="I59" s="805"/>
      <c r="J59" s="806"/>
      <c r="K59" s="806"/>
      <c r="L59" s="806"/>
      <c r="M59" s="806"/>
      <c r="N59" s="806"/>
      <c r="O59" s="806"/>
      <c r="P59" s="806"/>
      <c r="Q59" s="806"/>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c r="AY59" s="806"/>
      <c r="AZ59" s="806"/>
      <c r="BA59" s="806"/>
      <c r="BB59" s="806"/>
      <c r="BC59" s="806"/>
      <c r="BD59" s="806"/>
      <c r="BE59" s="806"/>
      <c r="BF59" s="806"/>
      <c r="BG59" s="806"/>
      <c r="BH59" s="806"/>
      <c r="BI59" s="806"/>
      <c r="BJ59" s="806"/>
      <c r="BK59" s="806"/>
      <c r="BL59" s="806"/>
      <c r="BM59" s="806"/>
      <c r="BN59" s="806"/>
      <c r="BO59" s="806"/>
      <c r="BP59" s="806"/>
      <c r="BQ59" s="806"/>
      <c r="BR59" s="806"/>
      <c r="BS59" s="806"/>
      <c r="BT59" s="806"/>
      <c r="BU59" s="806"/>
      <c r="BV59" s="806"/>
      <c r="BW59" s="806"/>
      <c r="BX59" s="806"/>
      <c r="BY59" s="807"/>
      <c r="BZ59" s="808"/>
      <c r="CA59" s="794"/>
      <c r="CB59" s="794"/>
      <c r="CC59" s="794"/>
      <c r="CD59" s="794"/>
      <c r="CE59" s="723"/>
      <c r="CF59" s="854">
        <f>IF(CE59&lt;&gt;"",1,IF(CD59&lt;&gt;"",0.9,IF(CC59&lt;&gt;"",0.75,IF(CB59&lt;&gt;"",0.5,IF(CA59&lt;&gt;"",0.3,IF(BZ59&lt;&gt;"",0.2,0))))))</f>
        <v>0</v>
      </c>
      <c r="CG59" s="854">
        <f>IF(CF59&lt;&gt;"",1,IF(CE59&lt;&gt;"",0.9,IF(CD59&lt;&gt;"",0.75,IF(CC59&lt;&gt;"",0.5,IF(CB59&lt;&gt;"",0.3,IF(CA59&lt;&gt;"",0.2,0))))))</f>
        <v>1</v>
      </c>
      <c r="CH59" s="809" t="s">
        <v>438</v>
      </c>
    </row>
    <row r="60" spans="1:86" s="13" customFormat="1" ht="31.5" customHeight="1" x14ac:dyDescent="0.2">
      <c r="A60" s="810" t="s">
        <v>139</v>
      </c>
      <c r="B60" s="773" t="s">
        <v>461</v>
      </c>
      <c r="C60" s="625" t="s">
        <v>408</v>
      </c>
      <c r="D60" s="625" t="s">
        <v>409</v>
      </c>
      <c r="E60" s="587">
        <v>44561</v>
      </c>
      <c r="F60" s="774" t="s">
        <v>43</v>
      </c>
      <c r="G60" s="798" t="s">
        <v>261</v>
      </c>
      <c r="H60" s="520"/>
      <c r="I60" s="520"/>
      <c r="J60" s="520"/>
      <c r="K60" s="520"/>
      <c r="L60" s="520"/>
      <c r="M60" s="520"/>
      <c r="N60" s="520"/>
      <c r="O60" s="520"/>
      <c r="P60" s="520"/>
      <c r="Q60" s="520"/>
      <c r="R60" s="519"/>
      <c r="S60" s="519"/>
      <c r="T60" s="519"/>
      <c r="U60" s="520"/>
      <c r="V60" s="520"/>
      <c r="W60" s="520"/>
      <c r="X60" s="520"/>
      <c r="Y60" s="520"/>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20"/>
      <c r="AY60" s="520"/>
      <c r="AZ60" s="520"/>
      <c r="BA60" s="520"/>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682"/>
      <c r="BZ60" s="701"/>
      <c r="CA60" s="702"/>
      <c r="CB60" s="702"/>
      <c r="CC60" s="702"/>
      <c r="CD60" s="702"/>
      <c r="CE60" s="703" t="s">
        <v>32</v>
      </c>
      <c r="CF60" s="855">
        <f>IF(CE60&lt;&gt;"",1,IF(CD60&lt;&gt;"",0.9,IF(CC60&lt;&gt;"",0.75,IF(CB60&lt;&gt;"",0.5,IF(CA60&lt;&gt;"",0.3,IF(BZ60&lt;&gt;"",0.2,0))))))</f>
        <v>1</v>
      </c>
      <c r="CG60" s="855">
        <f>IF(CF60&lt;&gt;"",1,IF(CE60&lt;&gt;"",0.9,IF(CD60&lt;&gt;"",0.75,IF(CC60&lt;&gt;"",0.5,IF(CB60&lt;&gt;"",0.3,IF(CA60&lt;&gt;"",0.2,0))))))</f>
        <v>1</v>
      </c>
      <c r="CH60" s="802"/>
    </row>
    <row r="61" spans="1:86" s="25" customFormat="1" ht="27" customHeight="1" x14ac:dyDescent="0.2">
      <c r="A61" s="621" t="s">
        <v>462</v>
      </c>
      <c r="B61" s="604"/>
      <c r="C61" s="604"/>
      <c r="D61" s="604"/>
      <c r="E61" s="646"/>
      <c r="F61" s="646"/>
      <c r="G61" s="647"/>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8"/>
      <c r="BZ61" s="720"/>
      <c r="CA61" s="720"/>
      <c r="CB61" s="720"/>
      <c r="CC61" s="720"/>
      <c r="CD61" s="720"/>
      <c r="CE61" s="720"/>
      <c r="CF61" s="540">
        <f>SUBTOTAL(1,CF62:CF80)</f>
        <v>1</v>
      </c>
      <c r="CG61" s="540">
        <f>SUBTOTAL(1,CG62:CG80)</f>
        <v>1</v>
      </c>
      <c r="CH61" s="696"/>
    </row>
    <row r="62" spans="1:86" s="25" customFormat="1" ht="18" customHeight="1" x14ac:dyDescent="0.2">
      <c r="A62" s="608" t="s">
        <v>463</v>
      </c>
      <c r="B62" s="601"/>
      <c r="C62" s="601"/>
      <c r="D62" s="601"/>
      <c r="E62" s="641"/>
      <c r="F62" s="641"/>
      <c r="G62" s="642"/>
      <c r="H62" s="528"/>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29"/>
      <c r="BS62" s="529"/>
      <c r="BT62" s="529"/>
      <c r="BU62" s="529"/>
      <c r="BV62" s="529"/>
      <c r="BW62" s="529"/>
      <c r="BX62" s="529"/>
      <c r="BY62" s="530"/>
      <c r="BZ62" s="705"/>
      <c r="CA62" s="705"/>
      <c r="CB62" s="705"/>
      <c r="CC62" s="705"/>
      <c r="CD62" s="705"/>
      <c r="CE62" s="705"/>
      <c r="CF62" s="856">
        <f>SUBTOTAL(1,CF63:CF72)</f>
        <v>1</v>
      </c>
      <c r="CG62" s="537">
        <f>SUBTOTAL(1,CG63:CG72)</f>
        <v>1</v>
      </c>
      <c r="CH62" s="691"/>
    </row>
    <row r="63" spans="1:86" s="797" customFormat="1" ht="31.5" customHeight="1" x14ac:dyDescent="0.2">
      <c r="A63" s="786" t="s">
        <v>180</v>
      </c>
      <c r="B63" s="787" t="s">
        <v>464</v>
      </c>
      <c r="C63" s="777" t="s">
        <v>465</v>
      </c>
      <c r="D63" s="777" t="s">
        <v>466</v>
      </c>
      <c r="E63" s="811"/>
      <c r="F63" s="811"/>
      <c r="G63" s="762">
        <v>44316</v>
      </c>
      <c r="H63" s="763"/>
      <c r="I63" s="763"/>
      <c r="J63" s="781"/>
      <c r="K63" s="781"/>
      <c r="L63" s="781"/>
      <c r="M63" s="781"/>
      <c r="N63" s="781"/>
      <c r="O63" s="781"/>
      <c r="P63" s="781"/>
      <c r="Q63" s="781"/>
      <c r="R63" s="763"/>
      <c r="S63" s="763"/>
      <c r="T63" s="763" t="s">
        <v>32</v>
      </c>
      <c r="U63" s="763" t="s">
        <v>32</v>
      </c>
      <c r="V63" s="763" t="s">
        <v>32</v>
      </c>
      <c r="W63" s="763" t="s">
        <v>32</v>
      </c>
      <c r="X63" s="763"/>
      <c r="Y63" s="763"/>
      <c r="Z63" s="763"/>
      <c r="AA63" s="763"/>
      <c r="AB63" s="763"/>
      <c r="AC63" s="763"/>
      <c r="AD63" s="763"/>
      <c r="AE63" s="763"/>
      <c r="AF63" s="763"/>
      <c r="AG63" s="763"/>
      <c r="AH63" s="763"/>
      <c r="AI63" s="763"/>
      <c r="AJ63" s="763"/>
      <c r="AK63" s="763"/>
      <c r="AL63" s="763"/>
      <c r="AM63" s="763"/>
      <c r="AN63" s="763"/>
      <c r="AO63" s="763"/>
      <c r="AP63" s="763"/>
      <c r="AQ63" s="763"/>
      <c r="AR63" s="763"/>
      <c r="AS63" s="763"/>
      <c r="AT63" s="763"/>
      <c r="AU63" s="763"/>
      <c r="AV63" s="763"/>
      <c r="AW63" s="763"/>
      <c r="AX63" s="781"/>
      <c r="AY63" s="781"/>
      <c r="AZ63" s="781"/>
      <c r="BA63" s="781"/>
      <c r="BB63" s="781"/>
      <c r="BC63" s="781"/>
      <c r="BD63" s="781"/>
      <c r="BE63" s="781"/>
      <c r="BF63" s="781"/>
      <c r="BG63" s="781"/>
      <c r="BH63" s="781"/>
      <c r="BI63" s="781"/>
      <c r="BJ63" s="781"/>
      <c r="BK63" s="781"/>
      <c r="BL63" s="781"/>
      <c r="BM63" s="781"/>
      <c r="BN63" s="781"/>
      <c r="BO63" s="781"/>
      <c r="BP63" s="781"/>
      <c r="BQ63" s="781"/>
      <c r="BR63" s="781"/>
      <c r="BS63" s="781"/>
      <c r="BT63" s="781"/>
      <c r="BU63" s="781"/>
      <c r="BV63" s="781"/>
      <c r="BW63" s="781"/>
      <c r="BX63" s="781"/>
      <c r="BY63" s="792"/>
      <c r="BZ63" s="808"/>
      <c r="CA63" s="794"/>
      <c r="CB63" s="794"/>
      <c r="CC63" s="794"/>
      <c r="CD63" s="794"/>
      <c r="CE63" s="723" t="s">
        <v>32</v>
      </c>
      <c r="CF63" s="795">
        <f>IF(CE63&lt;&gt;"",1,IF(CD63&lt;&gt;"",0.9,IF(CC63&lt;&gt;"",0.75,IF(CB63&lt;&gt;"",0.5,IF(CA63&lt;&gt;"",0.3,IF(BZ63&lt;&gt;"",0.2,0))))))</f>
        <v>1</v>
      </c>
      <c r="CG63" s="795">
        <f>IF(CF63&lt;&gt;"",1,IF(CE63&lt;&gt;"",0.9,IF(CD63&lt;&gt;"",0.75,IF(CC63&lt;&gt;"",0.5,IF(CB63&lt;&gt;"",0.3,IF(CA63&lt;&gt;"",0.2,0))))))</f>
        <v>1</v>
      </c>
      <c r="CH63" s="809"/>
    </row>
    <row r="64" spans="1:86" s="13" customFormat="1" ht="17.25" customHeight="1" x14ac:dyDescent="0.2">
      <c r="A64" s="748" t="s">
        <v>187</v>
      </c>
      <c r="B64" s="503" t="s">
        <v>467</v>
      </c>
      <c r="C64" s="812"/>
      <c r="D64" s="681"/>
      <c r="E64" s="643"/>
      <c r="F64" s="643">
        <f>MAX(F65:F66)</f>
        <v>44572</v>
      </c>
      <c r="G64" s="643">
        <f>MAX(G65:G66)</f>
        <v>44579</v>
      </c>
      <c r="H64" s="519"/>
      <c r="I64" s="519"/>
      <c r="J64" s="520"/>
      <c r="K64" s="520"/>
      <c r="L64" s="520"/>
      <c r="M64" s="520"/>
      <c r="N64" s="520"/>
      <c r="O64" s="520"/>
      <c r="P64" s="520"/>
      <c r="Q64" s="520"/>
      <c r="R64" s="519"/>
      <c r="S64" s="519"/>
      <c r="T64" s="519"/>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20"/>
      <c r="AY64" s="520"/>
      <c r="AZ64" s="520"/>
      <c r="BA64" s="520"/>
      <c r="BB64" s="520"/>
      <c r="BC64" s="520"/>
      <c r="BD64" s="520"/>
      <c r="BE64" s="520"/>
      <c r="BF64" s="520"/>
      <c r="BG64" s="520"/>
      <c r="BH64" s="520"/>
      <c r="BI64" s="520"/>
      <c r="BJ64" s="520"/>
      <c r="BK64" s="520"/>
      <c r="BL64" s="520"/>
      <c r="BM64" s="520"/>
      <c r="BN64" s="520"/>
      <c r="BO64" s="520"/>
      <c r="BP64" s="520"/>
      <c r="BQ64" s="520"/>
      <c r="BR64" s="520"/>
      <c r="BS64" s="520"/>
      <c r="BT64" s="520"/>
      <c r="BU64" s="520"/>
      <c r="BV64" s="520"/>
      <c r="BW64" s="520"/>
      <c r="BX64" s="520"/>
      <c r="BY64" s="682"/>
      <c r="BZ64" s="813"/>
      <c r="CA64" s="799"/>
      <c r="CB64" s="799"/>
      <c r="CC64" s="799"/>
      <c r="CD64" s="799"/>
      <c r="CE64" s="800" t="s">
        <v>32</v>
      </c>
      <c r="CF64" s="861">
        <f t="shared" ref="CF64:CG75" si="8">IF(CE64&lt;&gt;"",1,IF(CD64&lt;&gt;"",0.9,IF(CC64&lt;&gt;"",0.75,IF(CB64&lt;&gt;"",0.5,IF(CA64&lt;&gt;"",0.3,IF(BZ64&lt;&gt;"",0.2,0))))))</f>
        <v>1</v>
      </c>
      <c r="CG64" s="855">
        <f t="shared" si="8"/>
        <v>1</v>
      </c>
      <c r="CH64" s="814"/>
    </row>
    <row r="65" spans="1:86" s="13" customFormat="1" ht="16.5" customHeight="1" x14ac:dyDescent="0.2">
      <c r="A65" s="609"/>
      <c r="B65" s="495" t="s">
        <v>468</v>
      </c>
      <c r="C65" s="612" t="s">
        <v>469</v>
      </c>
      <c r="D65" s="613" t="s">
        <v>466</v>
      </c>
      <c r="E65" s="583"/>
      <c r="F65" s="583"/>
      <c r="G65" s="583">
        <v>44365</v>
      </c>
      <c r="H65" s="412"/>
      <c r="I65" s="412"/>
      <c r="J65" s="652"/>
      <c r="K65" s="652"/>
      <c r="L65" s="652"/>
      <c r="M65" s="652"/>
      <c r="N65" s="652"/>
      <c r="O65" s="652"/>
      <c r="P65" s="652"/>
      <c r="Q65" s="652"/>
      <c r="R65" s="412"/>
      <c r="S65" s="412"/>
      <c r="T65" s="412"/>
      <c r="U65" s="412"/>
      <c r="V65" s="412"/>
      <c r="W65" s="412"/>
      <c r="X65" s="412" t="s">
        <v>32</v>
      </c>
      <c r="Y65" s="412" t="s">
        <v>32</v>
      </c>
      <c r="Z65" s="412" t="s">
        <v>32</v>
      </c>
      <c r="AA65" s="412" t="s">
        <v>32</v>
      </c>
      <c r="AB65" s="412" t="s">
        <v>32</v>
      </c>
      <c r="AC65" s="412" t="s">
        <v>32</v>
      </c>
      <c r="AD65" s="412"/>
      <c r="AE65" s="412"/>
      <c r="AF65" s="412"/>
      <c r="AG65" s="412"/>
      <c r="AH65" s="412"/>
      <c r="AI65" s="412"/>
      <c r="AJ65" s="412"/>
      <c r="AK65" s="412"/>
      <c r="AL65" s="412"/>
      <c r="AM65" s="412"/>
      <c r="AN65" s="412"/>
      <c r="AO65" s="412"/>
      <c r="AP65" s="412"/>
      <c r="AQ65" s="412"/>
      <c r="AR65" s="412"/>
      <c r="AS65" s="412"/>
      <c r="AT65" s="412"/>
      <c r="AU65" s="412"/>
      <c r="AV65" s="412"/>
      <c r="AW65" s="41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2"/>
      <c r="BW65" s="652"/>
      <c r="BX65" s="652"/>
      <c r="BY65" s="673"/>
      <c r="BZ65" s="718"/>
      <c r="CA65" s="716"/>
      <c r="CB65" s="716"/>
      <c r="CC65" s="716"/>
      <c r="CD65" s="716"/>
      <c r="CE65" s="717" t="s">
        <v>32</v>
      </c>
      <c r="CF65" s="539">
        <f t="shared" si="8"/>
        <v>1</v>
      </c>
      <c r="CG65" s="539">
        <f t="shared" si="8"/>
        <v>1</v>
      </c>
      <c r="CH65" s="565"/>
    </row>
    <row r="66" spans="1:86" s="797" customFormat="1" ht="16.5" customHeight="1" x14ac:dyDescent="0.2">
      <c r="A66" s="687"/>
      <c r="B66" s="759" t="s">
        <v>470</v>
      </c>
      <c r="C66" s="777" t="s">
        <v>471</v>
      </c>
      <c r="D66" s="760" t="s">
        <v>466</v>
      </c>
      <c r="E66" s="762"/>
      <c r="F66" s="762">
        <v>44572</v>
      </c>
      <c r="G66" s="762">
        <v>44579</v>
      </c>
      <c r="H66" s="763"/>
      <c r="I66" s="763"/>
      <c r="J66" s="781"/>
      <c r="K66" s="781"/>
      <c r="L66" s="781"/>
      <c r="M66" s="781"/>
      <c r="N66" s="781"/>
      <c r="O66" s="781"/>
      <c r="P66" s="781"/>
      <c r="Q66" s="781"/>
      <c r="R66" s="763"/>
      <c r="S66" s="763"/>
      <c r="T66" s="763"/>
      <c r="U66" s="763"/>
      <c r="V66" s="763"/>
      <c r="W66" s="763"/>
      <c r="X66" s="763" t="s">
        <v>32</v>
      </c>
      <c r="Y66" s="763" t="s">
        <v>32</v>
      </c>
      <c r="Z66" s="763" t="s">
        <v>32</v>
      </c>
      <c r="AA66" s="763" t="s">
        <v>32</v>
      </c>
      <c r="AB66" s="763" t="s">
        <v>32</v>
      </c>
      <c r="AC66" s="763" t="s">
        <v>32</v>
      </c>
      <c r="AD66" s="763"/>
      <c r="AE66" s="763"/>
      <c r="AF66" s="763"/>
      <c r="AG66" s="763"/>
      <c r="AH66" s="763"/>
      <c r="AI66" s="763"/>
      <c r="AJ66" s="763"/>
      <c r="AK66" s="763"/>
      <c r="AL66" s="763"/>
      <c r="AM66" s="763"/>
      <c r="AN66" s="763"/>
      <c r="AO66" s="763"/>
      <c r="AP66" s="763"/>
      <c r="AQ66" s="763"/>
      <c r="AR66" s="763"/>
      <c r="AS66" s="763"/>
      <c r="AT66" s="763"/>
      <c r="AU66" s="763"/>
      <c r="AV66" s="763"/>
      <c r="AW66" s="763"/>
      <c r="AX66" s="781"/>
      <c r="AY66" s="781"/>
      <c r="AZ66" s="781"/>
      <c r="BA66" s="781"/>
      <c r="BB66" s="781"/>
      <c r="BC66" s="781"/>
      <c r="BD66" s="781"/>
      <c r="BE66" s="781">
        <v>11</v>
      </c>
      <c r="BF66" s="781"/>
      <c r="BG66" s="781"/>
      <c r="BH66" s="781"/>
      <c r="BI66" s="781"/>
      <c r="BJ66" s="781"/>
      <c r="BK66" s="781"/>
      <c r="BL66" s="781"/>
      <c r="BM66" s="781"/>
      <c r="BN66" s="781"/>
      <c r="BO66" s="781"/>
      <c r="BP66" s="781"/>
      <c r="BQ66" s="781"/>
      <c r="BR66" s="781"/>
      <c r="BS66" s="781"/>
      <c r="BT66" s="781"/>
      <c r="BU66" s="781"/>
      <c r="BV66" s="781"/>
      <c r="BW66" s="781"/>
      <c r="BX66" s="781"/>
      <c r="BY66" s="792"/>
      <c r="BZ66" s="808"/>
      <c r="CA66" s="794"/>
      <c r="CB66" s="794"/>
      <c r="CC66" s="794"/>
      <c r="CD66" s="794"/>
      <c r="CE66" s="723" t="s">
        <v>32</v>
      </c>
      <c r="CF66" s="795">
        <f t="shared" si="8"/>
        <v>1</v>
      </c>
      <c r="CG66" s="795">
        <f t="shared" si="8"/>
        <v>1</v>
      </c>
      <c r="CH66" s="809"/>
    </row>
    <row r="67" spans="1:86" s="13" customFormat="1" ht="17.25" customHeight="1" x14ac:dyDescent="0.2">
      <c r="A67" s="748" t="s">
        <v>472</v>
      </c>
      <c r="B67" s="773" t="s">
        <v>473</v>
      </c>
      <c r="C67" s="624"/>
      <c r="D67" s="625"/>
      <c r="E67" s="587"/>
      <c r="F67" s="587"/>
      <c r="G67" s="643">
        <v>44446</v>
      </c>
      <c r="H67" s="519"/>
      <c r="I67" s="519"/>
      <c r="J67" s="520"/>
      <c r="K67" s="520"/>
      <c r="L67" s="520"/>
      <c r="M67" s="520"/>
      <c r="N67" s="520"/>
      <c r="O67" s="520"/>
      <c r="P67" s="520"/>
      <c r="Q67" s="520"/>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20"/>
      <c r="AY67" s="520"/>
      <c r="AZ67" s="520"/>
      <c r="BA67" s="520"/>
      <c r="BB67" s="520"/>
      <c r="BC67" s="520"/>
      <c r="BD67" s="520"/>
      <c r="BE67" s="520"/>
      <c r="BF67" s="520"/>
      <c r="BG67" s="520"/>
      <c r="BH67" s="520"/>
      <c r="BI67" s="520"/>
      <c r="BJ67" s="520"/>
      <c r="BK67" s="520"/>
      <c r="BL67" s="520"/>
      <c r="BM67" s="520"/>
      <c r="BN67" s="520"/>
      <c r="BO67" s="520"/>
      <c r="BP67" s="520"/>
      <c r="BQ67" s="520"/>
      <c r="BR67" s="520"/>
      <c r="BS67" s="520"/>
      <c r="BT67" s="520"/>
      <c r="BU67" s="520"/>
      <c r="BV67" s="520"/>
      <c r="BW67" s="520"/>
      <c r="BX67" s="520"/>
      <c r="BY67" s="682"/>
      <c r="BZ67" s="813"/>
      <c r="CA67" s="799"/>
      <c r="CB67" s="799"/>
      <c r="CC67" s="799"/>
      <c r="CD67" s="799"/>
      <c r="CE67" s="800" t="s">
        <v>32</v>
      </c>
      <c r="CF67" s="861">
        <f>SUBTOTAL(1,CF68:CF70)</f>
        <v>1</v>
      </c>
      <c r="CG67" s="855">
        <f>SUBTOTAL(1,CG68:CG70)</f>
        <v>1</v>
      </c>
      <c r="CH67" s="814"/>
    </row>
    <row r="68" spans="1:86" s="13" customFormat="1" ht="16.5" x14ac:dyDescent="0.2">
      <c r="A68" s="609"/>
      <c r="B68" s="495" t="s">
        <v>474</v>
      </c>
      <c r="C68" s="612" t="s">
        <v>469</v>
      </c>
      <c r="D68" s="613" t="s">
        <v>408</v>
      </c>
      <c r="E68" s="583"/>
      <c r="F68" s="583"/>
      <c r="G68" s="583">
        <v>44365</v>
      </c>
      <c r="H68" s="412"/>
      <c r="I68" s="412"/>
      <c r="J68" s="652"/>
      <c r="K68" s="652"/>
      <c r="L68" s="652"/>
      <c r="M68" s="652"/>
      <c r="N68" s="652"/>
      <c r="O68" s="652"/>
      <c r="P68" s="652"/>
      <c r="Q68" s="652"/>
      <c r="R68" s="412"/>
      <c r="S68" s="412"/>
      <c r="T68" s="412"/>
      <c r="U68" s="412"/>
      <c r="V68" s="412"/>
      <c r="W68" s="412"/>
      <c r="X68" s="412"/>
      <c r="Y68" s="412"/>
      <c r="Z68" s="412"/>
      <c r="AA68" s="412"/>
      <c r="AB68" s="412"/>
      <c r="AC68" s="412"/>
      <c r="AD68" s="412" t="s">
        <v>32</v>
      </c>
      <c r="AE68" s="412"/>
      <c r="AF68" s="412"/>
      <c r="AG68" s="412"/>
      <c r="AH68" s="412"/>
      <c r="AI68" s="412"/>
      <c r="AJ68" s="412"/>
      <c r="AK68" s="412"/>
      <c r="AL68" s="412"/>
      <c r="AM68" s="412"/>
      <c r="AN68" s="412"/>
      <c r="AO68" s="412"/>
      <c r="AP68" s="412"/>
      <c r="AQ68" s="412"/>
      <c r="AR68" s="412"/>
      <c r="AS68" s="412"/>
      <c r="AT68" s="412"/>
      <c r="AU68" s="412"/>
      <c r="AV68" s="412"/>
      <c r="AW68" s="41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2"/>
      <c r="BW68" s="652"/>
      <c r="BX68" s="652"/>
      <c r="BY68" s="673"/>
      <c r="BZ68" s="718"/>
      <c r="CA68" s="716"/>
      <c r="CB68" s="716"/>
      <c r="CC68" s="716"/>
      <c r="CD68" s="716"/>
      <c r="CE68" s="717" t="s">
        <v>32</v>
      </c>
      <c r="CF68" s="539">
        <f t="shared" si="8"/>
        <v>1</v>
      </c>
      <c r="CG68" s="539">
        <f t="shared" si="8"/>
        <v>1</v>
      </c>
      <c r="CH68" s="565"/>
    </row>
    <row r="69" spans="1:86" s="13" customFormat="1" ht="16.5" x14ac:dyDescent="0.2">
      <c r="A69" s="609"/>
      <c r="B69" s="495" t="s">
        <v>475</v>
      </c>
      <c r="C69" s="613" t="s">
        <v>408</v>
      </c>
      <c r="D69" s="613"/>
      <c r="E69" s="583"/>
      <c r="F69" s="583"/>
      <c r="G69" s="739">
        <v>44455</v>
      </c>
      <c r="H69" s="412"/>
      <c r="I69" s="412"/>
      <c r="J69" s="652"/>
      <c r="K69" s="652"/>
      <c r="L69" s="652"/>
      <c r="M69" s="652"/>
      <c r="N69" s="652"/>
      <c r="O69" s="652"/>
      <c r="P69" s="652"/>
      <c r="Q69" s="65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2"/>
      <c r="BW69" s="652"/>
      <c r="BX69" s="652"/>
      <c r="BY69" s="673"/>
      <c r="BZ69" s="718"/>
      <c r="CA69" s="716"/>
      <c r="CB69" s="716"/>
      <c r="CC69" s="716"/>
      <c r="CD69" s="716"/>
      <c r="CE69" s="717" t="s">
        <v>32</v>
      </c>
      <c r="CF69" s="539">
        <f t="shared" si="8"/>
        <v>1</v>
      </c>
      <c r="CG69" s="539">
        <f t="shared" si="8"/>
        <v>1</v>
      </c>
      <c r="CH69" s="565"/>
    </row>
    <row r="70" spans="1:86" s="797" customFormat="1" ht="18" x14ac:dyDescent="0.2">
      <c r="A70" s="687"/>
      <c r="B70" s="759" t="s">
        <v>476</v>
      </c>
      <c r="C70" s="760" t="s">
        <v>408</v>
      </c>
      <c r="D70" s="760"/>
      <c r="E70" s="762"/>
      <c r="F70" s="762"/>
      <c r="G70" s="815">
        <v>44544</v>
      </c>
      <c r="H70" s="763"/>
      <c r="I70" s="763"/>
      <c r="J70" s="781"/>
      <c r="K70" s="781"/>
      <c r="L70" s="781"/>
      <c r="M70" s="781"/>
      <c r="N70" s="781"/>
      <c r="O70" s="781"/>
      <c r="P70" s="781"/>
      <c r="Q70" s="781"/>
      <c r="R70" s="763"/>
      <c r="S70" s="763"/>
      <c r="T70" s="763"/>
      <c r="U70" s="763"/>
      <c r="V70" s="763"/>
      <c r="W70" s="763"/>
      <c r="X70" s="763"/>
      <c r="Y70" s="763"/>
      <c r="Z70" s="763"/>
      <c r="AA70" s="763"/>
      <c r="AB70" s="763"/>
      <c r="AC70" s="763"/>
      <c r="AD70" s="763"/>
      <c r="AE70" s="763"/>
      <c r="AF70" s="763"/>
      <c r="AG70" s="763"/>
      <c r="AH70" s="763"/>
      <c r="AI70" s="763"/>
      <c r="AJ70" s="763"/>
      <c r="AK70" s="763"/>
      <c r="AL70" s="763"/>
      <c r="AM70" s="763"/>
      <c r="AN70" s="763"/>
      <c r="AO70" s="791">
        <v>7</v>
      </c>
      <c r="AP70" s="763"/>
      <c r="AQ70" s="763"/>
      <c r="AR70" s="763"/>
      <c r="AS70" s="763"/>
      <c r="AT70" s="763"/>
      <c r="AU70" s="763"/>
      <c r="AV70" s="763"/>
      <c r="AW70" s="763"/>
      <c r="AX70" s="781"/>
      <c r="AY70" s="781"/>
      <c r="AZ70" s="781"/>
      <c r="BA70" s="781"/>
      <c r="BB70" s="781"/>
      <c r="BC70" s="781"/>
      <c r="BD70" s="781"/>
      <c r="BE70" s="781"/>
      <c r="BF70" s="781"/>
      <c r="BG70" s="781"/>
      <c r="BH70" s="781"/>
      <c r="BI70" s="781"/>
      <c r="BJ70" s="781"/>
      <c r="BK70" s="781"/>
      <c r="BL70" s="781"/>
      <c r="BM70" s="781"/>
      <c r="BN70" s="781"/>
      <c r="BO70" s="781"/>
      <c r="BP70" s="781"/>
      <c r="BQ70" s="781"/>
      <c r="BR70" s="781"/>
      <c r="BS70" s="781"/>
      <c r="BT70" s="781"/>
      <c r="BU70" s="781"/>
      <c r="BV70" s="781"/>
      <c r="BW70" s="781"/>
      <c r="BX70" s="781"/>
      <c r="BY70" s="792"/>
      <c r="BZ70" s="808"/>
      <c r="CA70" s="794"/>
      <c r="CB70" s="794"/>
      <c r="CC70" s="794"/>
      <c r="CD70" s="794"/>
      <c r="CE70" s="723" t="s">
        <v>32</v>
      </c>
      <c r="CF70" s="795">
        <f t="shared" si="8"/>
        <v>1</v>
      </c>
      <c r="CG70" s="795">
        <f t="shared" si="8"/>
        <v>1</v>
      </c>
      <c r="CH70" s="809"/>
    </row>
    <row r="71" spans="1:86" s="13" customFormat="1" ht="17.25" customHeight="1" x14ac:dyDescent="0.2">
      <c r="A71" s="748" t="s">
        <v>477</v>
      </c>
      <c r="B71" s="773" t="s">
        <v>478</v>
      </c>
      <c r="C71" s="625"/>
      <c r="D71" s="625"/>
      <c r="E71" s="587"/>
      <c r="F71" s="587">
        <f>F72</f>
        <v>44586</v>
      </c>
      <c r="G71" s="643">
        <v>44579</v>
      </c>
      <c r="H71" s="519"/>
      <c r="I71" s="519"/>
      <c r="J71" s="520"/>
      <c r="K71" s="520"/>
      <c r="L71" s="520"/>
      <c r="M71" s="520"/>
      <c r="N71" s="816"/>
      <c r="O71" s="520"/>
      <c r="P71" s="520"/>
      <c r="Q71" s="520"/>
      <c r="R71" s="519"/>
      <c r="S71" s="520"/>
      <c r="T71" s="519"/>
      <c r="U71" s="519"/>
      <c r="V71" s="519"/>
      <c r="W71" s="519"/>
      <c r="X71" s="519"/>
      <c r="Y71" s="519"/>
      <c r="Z71" s="519"/>
      <c r="AA71" s="519"/>
      <c r="AB71" s="519"/>
      <c r="AC71" s="519"/>
      <c r="AD71" s="519"/>
      <c r="AE71" s="519"/>
      <c r="AF71" s="519"/>
      <c r="AG71" s="519"/>
      <c r="AH71" s="817" t="s">
        <v>479</v>
      </c>
      <c r="AI71" s="519"/>
      <c r="AJ71" s="519"/>
      <c r="AK71" s="519"/>
      <c r="AL71" s="519"/>
      <c r="AM71" s="519"/>
      <c r="AN71" s="519"/>
      <c r="AO71" s="519"/>
      <c r="AP71" s="519"/>
      <c r="AQ71" s="519"/>
      <c r="AR71" s="519"/>
      <c r="AS71" s="519"/>
      <c r="AT71" s="519"/>
      <c r="AU71" s="519"/>
      <c r="AV71" s="519"/>
      <c r="AW71" s="519"/>
      <c r="AX71" s="520"/>
      <c r="AY71" s="520"/>
      <c r="AZ71" s="520"/>
      <c r="BA71" s="520"/>
      <c r="BB71" s="520"/>
      <c r="BC71" s="520"/>
      <c r="BD71" s="520"/>
      <c r="BE71" s="520"/>
      <c r="BF71" s="520"/>
      <c r="BG71" s="520"/>
      <c r="BH71" s="520"/>
      <c r="BI71" s="520"/>
      <c r="BJ71" s="520"/>
      <c r="BK71" s="520"/>
      <c r="BL71" s="520"/>
      <c r="BM71" s="520"/>
      <c r="BN71" s="520"/>
      <c r="BO71" s="520"/>
      <c r="BP71" s="520"/>
      <c r="BQ71" s="520"/>
      <c r="BR71" s="520"/>
      <c r="BS71" s="520"/>
      <c r="BT71" s="520"/>
      <c r="BU71" s="520"/>
      <c r="BV71" s="520"/>
      <c r="BW71" s="520"/>
      <c r="BX71" s="520"/>
      <c r="BY71" s="682"/>
      <c r="BZ71" s="813"/>
      <c r="CA71" s="799"/>
      <c r="CB71" s="799"/>
      <c r="CC71" s="799"/>
      <c r="CD71" s="799"/>
      <c r="CE71" s="800" t="s">
        <v>32</v>
      </c>
      <c r="CF71" s="861">
        <f>SUBTOTAL(1,CF72)</f>
        <v>1</v>
      </c>
      <c r="CG71" s="855">
        <f>SUBTOTAL(1,CG72)</f>
        <v>1</v>
      </c>
      <c r="CH71" s="814"/>
    </row>
    <row r="72" spans="1:86" s="13" customFormat="1" ht="16.5" x14ac:dyDescent="0.2">
      <c r="A72" s="502"/>
      <c r="B72" s="495" t="s">
        <v>480</v>
      </c>
      <c r="C72" s="612" t="s">
        <v>481</v>
      </c>
      <c r="D72" s="613" t="s">
        <v>408</v>
      </c>
      <c r="E72" s="583"/>
      <c r="F72" s="583">
        <v>44586</v>
      </c>
      <c r="G72" s="583">
        <v>44579</v>
      </c>
      <c r="H72" s="412"/>
      <c r="I72" s="412"/>
      <c r="J72" s="652"/>
      <c r="K72" s="652"/>
      <c r="L72" s="652"/>
      <c r="M72" s="652"/>
      <c r="N72" s="652"/>
      <c r="O72" s="652"/>
      <c r="P72" s="652"/>
      <c r="Q72" s="65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t="s">
        <v>32</v>
      </c>
      <c r="AQ72" s="412" t="s">
        <v>32</v>
      </c>
      <c r="AR72" s="412" t="s">
        <v>32</v>
      </c>
      <c r="AS72" s="412" t="s">
        <v>32</v>
      </c>
      <c r="AT72" s="412" t="s">
        <v>32</v>
      </c>
      <c r="AU72" s="412" t="s">
        <v>32</v>
      </c>
      <c r="AV72" s="412"/>
      <c r="AW72" s="412"/>
      <c r="AX72" s="652"/>
      <c r="AY72" s="652"/>
      <c r="AZ72" s="652"/>
      <c r="BA72" s="652" t="s">
        <v>53</v>
      </c>
      <c r="BB72" s="652" t="s">
        <v>53</v>
      </c>
      <c r="BC72" s="652" t="s">
        <v>53</v>
      </c>
      <c r="BD72" s="652" t="s">
        <v>53</v>
      </c>
      <c r="BE72" s="652" t="s">
        <v>53</v>
      </c>
      <c r="BF72" s="652" t="s">
        <v>53</v>
      </c>
      <c r="BG72" s="652">
        <v>25</v>
      </c>
      <c r="BH72" s="652"/>
      <c r="BI72" s="652"/>
      <c r="BJ72" s="652"/>
      <c r="BK72" s="652"/>
      <c r="BL72" s="652"/>
      <c r="BM72" s="652"/>
      <c r="BN72" s="652"/>
      <c r="BO72" s="652"/>
      <c r="BP72" s="652"/>
      <c r="BQ72" s="652"/>
      <c r="BR72" s="652"/>
      <c r="BS72" s="652"/>
      <c r="BT72" s="652"/>
      <c r="BU72" s="652"/>
      <c r="BV72" s="652"/>
      <c r="BW72" s="652"/>
      <c r="BX72" s="652"/>
      <c r="BY72" s="673"/>
      <c r="BZ72" s="718"/>
      <c r="CA72" s="716"/>
      <c r="CB72" s="716"/>
      <c r="CC72" s="716"/>
      <c r="CD72" s="716"/>
      <c r="CE72" s="717" t="s">
        <v>32</v>
      </c>
      <c r="CF72" s="539">
        <f t="shared" si="8"/>
        <v>1</v>
      </c>
      <c r="CG72" s="539">
        <f t="shared" si="8"/>
        <v>1</v>
      </c>
      <c r="CH72" s="565" t="s">
        <v>482</v>
      </c>
    </row>
    <row r="73" spans="1:86" s="25" customFormat="1" ht="18" customHeight="1" x14ac:dyDescent="0.2">
      <c r="A73" s="608" t="s">
        <v>625</v>
      </c>
      <c r="B73" s="601"/>
      <c r="C73" s="601"/>
      <c r="D73" s="601"/>
      <c r="E73" s="641"/>
      <c r="F73" s="641"/>
      <c r="G73" s="642"/>
      <c r="H73" s="528"/>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29"/>
      <c r="BU73" s="529"/>
      <c r="BV73" s="529"/>
      <c r="BW73" s="529"/>
      <c r="BX73" s="529"/>
      <c r="BY73" s="530"/>
      <c r="BZ73" s="705"/>
      <c r="CA73" s="705"/>
      <c r="CB73" s="705"/>
      <c r="CC73" s="705"/>
      <c r="CD73" s="705"/>
      <c r="CE73" s="705"/>
      <c r="CF73" s="862">
        <f>SUBTOTAL(1,CF74:CF75)</f>
        <v>1</v>
      </c>
      <c r="CG73" s="537">
        <f>SUBTOTAL(1,CG74:CG75)</f>
        <v>1</v>
      </c>
      <c r="CH73" s="691"/>
    </row>
    <row r="74" spans="1:86" s="13" customFormat="1" ht="17.25" customHeight="1" x14ac:dyDescent="0.2">
      <c r="A74" s="746" t="s">
        <v>484</v>
      </c>
      <c r="B74" s="671" t="s">
        <v>485</v>
      </c>
      <c r="C74" s="612" t="s">
        <v>408</v>
      </c>
      <c r="D74" s="613"/>
      <c r="E74" s="583">
        <v>44530</v>
      </c>
      <c r="F74" s="583">
        <v>44530</v>
      </c>
      <c r="G74" s="583">
        <v>44530</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652"/>
      <c r="BN74" s="652"/>
      <c r="BO74" s="652"/>
      <c r="BP74" s="652"/>
      <c r="BQ74" s="652"/>
      <c r="BR74" s="652"/>
      <c r="BS74" s="652"/>
      <c r="BT74" s="652"/>
      <c r="BU74" s="652"/>
      <c r="BV74" s="652"/>
      <c r="BW74" s="652"/>
      <c r="BX74" s="652"/>
      <c r="BY74" s="673"/>
      <c r="BZ74" s="718"/>
      <c r="CA74" s="716"/>
      <c r="CB74" s="716"/>
      <c r="CC74" s="716"/>
      <c r="CD74" s="716"/>
      <c r="CE74" s="717" t="s">
        <v>32</v>
      </c>
      <c r="CF74" s="539">
        <f t="shared" si="8"/>
        <v>1</v>
      </c>
      <c r="CG74" s="539">
        <f t="shared" si="8"/>
        <v>1</v>
      </c>
      <c r="CH74" s="565"/>
    </row>
    <row r="75" spans="1:86" s="797" customFormat="1" ht="17.25" customHeight="1" x14ac:dyDescent="0.2">
      <c r="A75" s="786" t="s">
        <v>486</v>
      </c>
      <c r="B75" s="787" t="s">
        <v>487</v>
      </c>
      <c r="C75" s="777" t="s">
        <v>408</v>
      </c>
      <c r="D75" s="760"/>
      <c r="E75" s="762">
        <v>44544</v>
      </c>
      <c r="F75" s="762">
        <v>44544</v>
      </c>
      <c r="G75" s="762">
        <v>44543</v>
      </c>
      <c r="H75" s="781"/>
      <c r="I75" s="781"/>
      <c r="J75" s="781"/>
      <c r="K75" s="781"/>
      <c r="L75" s="781"/>
      <c r="M75" s="781"/>
      <c r="N75" s="781"/>
      <c r="O75" s="781"/>
      <c r="P75" s="781"/>
      <c r="Q75" s="781"/>
      <c r="R75" s="781"/>
      <c r="S75" s="781"/>
      <c r="T75" s="781"/>
      <c r="U75" s="781"/>
      <c r="V75" s="781"/>
      <c r="W75" s="781"/>
      <c r="X75" s="781"/>
      <c r="Y75" s="781"/>
      <c r="Z75" s="781"/>
      <c r="AA75" s="781"/>
      <c r="AB75" s="781"/>
      <c r="AC75" s="781"/>
      <c r="AD75" s="781"/>
      <c r="AE75" s="781"/>
      <c r="AF75" s="781"/>
      <c r="AG75" s="781"/>
      <c r="AH75" s="781"/>
      <c r="AI75" s="781"/>
      <c r="AJ75" s="781"/>
      <c r="AK75" s="781"/>
      <c r="AL75" s="781"/>
      <c r="AM75" s="781"/>
      <c r="AN75" s="781"/>
      <c r="AO75" s="781"/>
      <c r="AP75" s="781"/>
      <c r="AQ75" s="781"/>
      <c r="AR75" s="781"/>
      <c r="AS75" s="781"/>
      <c r="AT75" s="781"/>
      <c r="AU75" s="781"/>
      <c r="AV75" s="781"/>
      <c r="AW75" s="781"/>
      <c r="AX75" s="781"/>
      <c r="AY75" s="781"/>
      <c r="AZ75" s="781"/>
      <c r="BA75" s="781">
        <v>14</v>
      </c>
      <c r="BB75" s="781"/>
      <c r="BC75" s="781"/>
      <c r="BD75" s="781"/>
      <c r="BE75" s="781"/>
      <c r="BF75" s="781"/>
      <c r="BG75" s="781"/>
      <c r="BH75" s="781"/>
      <c r="BI75" s="781"/>
      <c r="BJ75" s="781"/>
      <c r="BK75" s="781"/>
      <c r="BL75" s="781"/>
      <c r="BM75" s="781"/>
      <c r="BN75" s="781"/>
      <c r="BO75" s="781"/>
      <c r="BP75" s="781"/>
      <c r="BQ75" s="781"/>
      <c r="BR75" s="781"/>
      <c r="BS75" s="781"/>
      <c r="BT75" s="781"/>
      <c r="BU75" s="781"/>
      <c r="BV75" s="781"/>
      <c r="BW75" s="781"/>
      <c r="BX75" s="781"/>
      <c r="BY75" s="792"/>
      <c r="BZ75" s="808"/>
      <c r="CA75" s="794"/>
      <c r="CB75" s="794"/>
      <c r="CC75" s="794"/>
      <c r="CD75" s="794"/>
      <c r="CE75" s="723" t="s">
        <v>32</v>
      </c>
      <c r="CF75" s="795">
        <f t="shared" si="8"/>
        <v>1</v>
      </c>
      <c r="CG75" s="795">
        <f t="shared" si="8"/>
        <v>1</v>
      </c>
      <c r="CH75" s="809"/>
    </row>
    <row r="76" spans="1:86" s="25" customFormat="1" ht="18" customHeight="1" x14ac:dyDescent="0.2">
      <c r="A76" s="818" t="s">
        <v>488</v>
      </c>
      <c r="B76" s="819"/>
      <c r="C76" s="819"/>
      <c r="D76" s="819"/>
      <c r="E76" s="820"/>
      <c r="F76" s="820"/>
      <c r="G76" s="821"/>
      <c r="H76" s="822"/>
      <c r="I76" s="567"/>
      <c r="J76" s="567"/>
      <c r="K76" s="567"/>
      <c r="L76" s="567"/>
      <c r="M76" s="567"/>
      <c r="N76" s="567"/>
      <c r="O76" s="567"/>
      <c r="P76" s="567"/>
      <c r="Q76" s="567"/>
      <c r="R76" s="567"/>
      <c r="S76" s="567"/>
      <c r="T76" s="567"/>
      <c r="U76" s="567"/>
      <c r="V76" s="567"/>
      <c r="W76" s="567"/>
      <c r="X76" s="567"/>
      <c r="Y76" s="567"/>
      <c r="Z76" s="567"/>
      <c r="AA76" s="567"/>
      <c r="AB76" s="567"/>
      <c r="AC76" s="567"/>
      <c r="AD76" s="567"/>
      <c r="AE76" s="567"/>
      <c r="AF76" s="567"/>
      <c r="AG76" s="567"/>
      <c r="AH76" s="567"/>
      <c r="AI76" s="567"/>
      <c r="AJ76" s="567"/>
      <c r="AK76" s="567"/>
      <c r="AL76" s="567"/>
      <c r="AM76" s="567"/>
      <c r="AN76" s="567"/>
      <c r="AO76" s="567"/>
      <c r="AP76" s="567"/>
      <c r="AQ76" s="567"/>
      <c r="AR76" s="567"/>
      <c r="AS76" s="567"/>
      <c r="AT76" s="567"/>
      <c r="AU76" s="567"/>
      <c r="AV76" s="567"/>
      <c r="AW76" s="567"/>
      <c r="AX76" s="567"/>
      <c r="AY76" s="567"/>
      <c r="AZ76" s="567"/>
      <c r="BA76" s="567"/>
      <c r="BB76" s="567"/>
      <c r="BC76" s="567"/>
      <c r="BD76" s="567"/>
      <c r="BE76" s="567"/>
      <c r="BF76" s="567"/>
      <c r="BG76" s="567"/>
      <c r="BH76" s="567"/>
      <c r="BI76" s="567"/>
      <c r="BJ76" s="567"/>
      <c r="BK76" s="567"/>
      <c r="BL76" s="567"/>
      <c r="BM76" s="567"/>
      <c r="BN76" s="567"/>
      <c r="BO76" s="567"/>
      <c r="BP76" s="567"/>
      <c r="BQ76" s="567"/>
      <c r="BR76" s="567"/>
      <c r="BS76" s="567"/>
      <c r="BT76" s="567"/>
      <c r="BU76" s="567"/>
      <c r="BV76" s="567"/>
      <c r="BW76" s="567"/>
      <c r="BX76" s="567"/>
      <c r="BY76" s="823"/>
      <c r="BZ76" s="724"/>
      <c r="CA76" s="724"/>
      <c r="CB76" s="724"/>
      <c r="CC76" s="724"/>
      <c r="CD76" s="724"/>
      <c r="CE76" s="724"/>
      <c r="CF76" s="863">
        <f>SUBTOTAL(1,CF77:CF80)</f>
        <v>1</v>
      </c>
      <c r="CG76" s="776">
        <f>SUBTOTAL(1,CG77:CG80)</f>
        <v>1</v>
      </c>
      <c r="CH76" s="824"/>
    </row>
    <row r="77" spans="1:86" s="25" customFormat="1" ht="31.5" x14ac:dyDescent="0.2">
      <c r="A77" s="748" t="s">
        <v>489</v>
      </c>
      <c r="B77" s="671" t="s">
        <v>490</v>
      </c>
      <c r="C77" s="624"/>
      <c r="D77" s="625"/>
      <c r="E77" s="587"/>
      <c r="F77" s="587"/>
      <c r="G77" s="643"/>
      <c r="H77" s="520"/>
      <c r="I77" s="520"/>
      <c r="J77" s="520"/>
      <c r="K77" s="520"/>
      <c r="L77" s="520"/>
      <c r="M77" s="520"/>
      <c r="N77" s="520"/>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674"/>
      <c r="BZ77" s="711"/>
      <c r="CA77" s="712"/>
      <c r="CB77" s="712"/>
      <c r="CC77" s="712"/>
      <c r="CD77" s="712"/>
      <c r="CE77" s="713"/>
      <c r="CF77" s="856">
        <f>SUBTOTAL(1,CF78:CF80)</f>
        <v>1</v>
      </c>
      <c r="CG77" s="537">
        <f>SUBTOTAL(1,CG78:CG80)</f>
        <v>1</v>
      </c>
      <c r="CH77" s="694"/>
    </row>
    <row r="78" spans="1:86" s="25" customFormat="1" ht="16.5" x14ac:dyDescent="0.2">
      <c r="A78" s="609"/>
      <c r="B78" s="495" t="s">
        <v>491</v>
      </c>
      <c r="C78" s="613" t="s">
        <v>492</v>
      </c>
      <c r="D78" s="613"/>
      <c r="E78" s="583"/>
      <c r="F78" s="583"/>
      <c r="G78" s="583">
        <v>44252</v>
      </c>
      <c r="H78" s="652" t="s">
        <v>32</v>
      </c>
      <c r="I78" s="652" t="s">
        <v>32</v>
      </c>
      <c r="J78" s="652" t="s">
        <v>32</v>
      </c>
      <c r="K78" s="652" t="s">
        <v>32</v>
      </c>
      <c r="L78" s="652" t="s">
        <v>32</v>
      </c>
      <c r="M78" s="652" t="s">
        <v>32</v>
      </c>
      <c r="N78" s="652" t="s">
        <v>32</v>
      </c>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675"/>
      <c r="BZ78" s="710"/>
      <c r="CA78" s="708"/>
      <c r="CB78" s="708"/>
      <c r="CC78" s="708"/>
      <c r="CD78" s="708"/>
      <c r="CE78" s="709" t="s">
        <v>32</v>
      </c>
      <c r="CF78" s="536">
        <f t="shared" ref="CF78:CG80" si="9">IF(CE78&lt;&gt;"",1,IF(CD78&lt;&gt;"",0.9,IF(CC78&lt;&gt;"",0.75,IF(CB78&lt;&gt;"",0.5,IF(CA78&lt;&gt;"",0.3,IF(BZ78&lt;&gt;"",0.2,0))))))</f>
        <v>1</v>
      </c>
      <c r="CG78" s="536">
        <f t="shared" si="9"/>
        <v>1</v>
      </c>
      <c r="CH78" s="579"/>
    </row>
    <row r="79" spans="1:86" s="25" customFormat="1" ht="16.5" x14ac:dyDescent="0.2">
      <c r="A79" s="609"/>
      <c r="B79" s="495" t="s">
        <v>493</v>
      </c>
      <c r="C79" s="613" t="s">
        <v>408</v>
      </c>
      <c r="D79" s="613"/>
      <c r="E79" s="583"/>
      <c r="F79" s="583"/>
      <c r="G79" s="583">
        <v>44252</v>
      </c>
      <c r="H79" s="652" t="s">
        <v>32</v>
      </c>
      <c r="I79" s="652" t="s">
        <v>32</v>
      </c>
      <c r="J79" s="652" t="s">
        <v>32</v>
      </c>
      <c r="K79" s="652" t="s">
        <v>32</v>
      </c>
      <c r="L79" s="652" t="s">
        <v>32</v>
      </c>
      <c r="M79" s="652" t="s">
        <v>32</v>
      </c>
      <c r="N79" s="652" t="s">
        <v>32</v>
      </c>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675"/>
      <c r="BZ79" s="710"/>
      <c r="CA79" s="708"/>
      <c r="CB79" s="708"/>
      <c r="CC79" s="708"/>
      <c r="CD79" s="708"/>
      <c r="CE79" s="709" t="s">
        <v>32</v>
      </c>
      <c r="CF79" s="536">
        <f t="shared" si="9"/>
        <v>1</v>
      </c>
      <c r="CG79" s="536">
        <f t="shared" si="9"/>
        <v>1</v>
      </c>
      <c r="CH79" s="579"/>
    </row>
    <row r="80" spans="1:86" s="25" customFormat="1" ht="16.5" x14ac:dyDescent="0.2">
      <c r="A80" s="502"/>
      <c r="B80" s="495" t="s">
        <v>494</v>
      </c>
      <c r="C80" s="613" t="s">
        <v>409</v>
      </c>
      <c r="D80" s="613" t="s">
        <v>408</v>
      </c>
      <c r="E80" s="583" t="s">
        <v>43</v>
      </c>
      <c r="F80" s="583"/>
      <c r="G80" s="583" t="s">
        <v>261</v>
      </c>
      <c r="H80" s="652" t="s">
        <v>32</v>
      </c>
      <c r="I80" s="652" t="s">
        <v>32</v>
      </c>
      <c r="J80" s="652" t="s">
        <v>32</v>
      </c>
      <c r="K80" s="652" t="s">
        <v>32</v>
      </c>
      <c r="L80" s="652" t="s">
        <v>32</v>
      </c>
      <c r="M80" s="652" t="s">
        <v>32</v>
      </c>
      <c r="N80" s="652" t="s">
        <v>32</v>
      </c>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675"/>
      <c r="BZ80" s="710"/>
      <c r="CA80" s="708"/>
      <c r="CB80" s="708"/>
      <c r="CC80" s="708"/>
      <c r="CD80" s="708"/>
      <c r="CE80" s="721" t="s">
        <v>32</v>
      </c>
      <c r="CF80" s="536">
        <f t="shared" si="9"/>
        <v>1</v>
      </c>
      <c r="CG80" s="536">
        <f t="shared" si="9"/>
        <v>1</v>
      </c>
      <c r="CH80" s="579"/>
    </row>
    <row r="81" spans="1:86" s="25" customFormat="1" ht="27" customHeight="1" x14ac:dyDescent="0.2">
      <c r="A81" s="621" t="s">
        <v>495</v>
      </c>
      <c r="B81" s="604"/>
      <c r="C81" s="604"/>
      <c r="D81" s="604"/>
      <c r="E81" s="646"/>
      <c r="F81" s="646"/>
      <c r="G81" s="647"/>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8"/>
      <c r="BZ81" s="720"/>
      <c r="CA81" s="720"/>
      <c r="CB81" s="720"/>
      <c r="CC81" s="720"/>
      <c r="CD81" s="720"/>
      <c r="CE81" s="722"/>
      <c r="CF81" s="540">
        <f>SUBTOTAL(1,CF82:CF94)</f>
        <v>0.375</v>
      </c>
      <c r="CG81" s="540">
        <f>SUBTOTAL(1,CG82:CG94)</f>
        <v>1</v>
      </c>
      <c r="CH81" s="696"/>
    </row>
    <row r="82" spans="1:86" s="25" customFormat="1" ht="18" customHeight="1" x14ac:dyDescent="0.2">
      <c r="A82" s="608" t="s">
        <v>496</v>
      </c>
      <c r="B82" s="601"/>
      <c r="C82" s="601"/>
      <c r="D82" s="601"/>
      <c r="E82" s="641"/>
      <c r="F82" s="641"/>
      <c r="G82" s="642"/>
      <c r="H82" s="528"/>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29"/>
      <c r="BU82" s="529"/>
      <c r="BV82" s="529"/>
      <c r="BW82" s="529"/>
      <c r="BX82" s="529"/>
      <c r="BY82" s="530"/>
      <c r="BZ82" s="705"/>
      <c r="CA82" s="705"/>
      <c r="CB82" s="705"/>
      <c r="CC82" s="705"/>
      <c r="CD82" s="705"/>
      <c r="CE82" s="705"/>
      <c r="CF82" s="856">
        <f>SUBTOTAL(1,CF83:CF84)</f>
        <v>1</v>
      </c>
      <c r="CG82" s="537">
        <f>SUBTOTAL(1,CG83:CG84)</f>
        <v>1</v>
      </c>
      <c r="CH82" s="691"/>
    </row>
    <row r="83" spans="1:86" s="25" customFormat="1" ht="16.5" customHeight="1" x14ac:dyDescent="0.2">
      <c r="A83" s="749" t="s">
        <v>191</v>
      </c>
      <c r="B83" s="671" t="s">
        <v>497</v>
      </c>
      <c r="C83" s="613" t="s">
        <v>408</v>
      </c>
      <c r="D83" s="613" t="s">
        <v>466</v>
      </c>
      <c r="E83" s="583"/>
      <c r="F83" s="583"/>
      <c r="G83" s="583">
        <v>44377</v>
      </c>
      <c r="H83" s="462"/>
      <c r="I83" s="462"/>
      <c r="J83" s="462"/>
      <c r="K83" s="462"/>
      <c r="L83" s="462"/>
      <c r="M83" s="462"/>
      <c r="N83" s="462"/>
      <c r="O83" s="462"/>
      <c r="P83" s="462"/>
      <c r="Q83" s="462"/>
      <c r="R83" s="462"/>
      <c r="S83" s="462"/>
      <c r="T83" s="462"/>
      <c r="U83" s="462"/>
      <c r="V83" s="462"/>
      <c r="W83" s="462"/>
      <c r="X83" s="462"/>
      <c r="Y83" s="462"/>
      <c r="Z83" s="462"/>
      <c r="AA83" s="462" t="s">
        <v>32</v>
      </c>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676"/>
      <c r="BZ83" s="718"/>
      <c r="CA83" s="716"/>
      <c r="CB83" s="716"/>
      <c r="CC83" s="716"/>
      <c r="CD83" s="716"/>
      <c r="CE83" s="717" t="s">
        <v>32</v>
      </c>
      <c r="CF83" s="538">
        <f t="shared" ref="CF83:CG110" si="10">IF(CE83&lt;&gt;"",1,IF(CD83&lt;&gt;"",0.9,IF(CC83&lt;&gt;"",0.75,IF(CB83&lt;&gt;"",0.5,IF(CA83&lt;&gt;"",0.3,IF(BZ83&lt;&gt;"",0.2,0))))))</f>
        <v>1</v>
      </c>
      <c r="CG83" s="538">
        <f t="shared" si="10"/>
        <v>1</v>
      </c>
      <c r="CH83" s="565"/>
    </row>
    <row r="84" spans="1:86" s="772" customFormat="1" ht="16.5" customHeight="1" x14ac:dyDescent="0.2">
      <c r="A84" s="825" t="s">
        <v>196</v>
      </c>
      <c r="B84" s="787" t="s">
        <v>498</v>
      </c>
      <c r="C84" s="760" t="s">
        <v>408</v>
      </c>
      <c r="D84" s="760" t="s">
        <v>499</v>
      </c>
      <c r="E84" s="762">
        <v>44439</v>
      </c>
      <c r="F84" s="762"/>
      <c r="G84" s="762">
        <v>44393</v>
      </c>
      <c r="H84" s="806"/>
      <c r="I84" s="806"/>
      <c r="J84" s="806"/>
      <c r="K84" s="806"/>
      <c r="L84" s="806"/>
      <c r="M84" s="806"/>
      <c r="N84" s="806"/>
      <c r="O84" s="806"/>
      <c r="P84" s="806"/>
      <c r="Q84" s="806"/>
      <c r="R84" s="806"/>
      <c r="S84" s="806"/>
      <c r="T84" s="806"/>
      <c r="U84" s="806"/>
      <c r="V84" s="806"/>
      <c r="W84" s="806"/>
      <c r="X84" s="806"/>
      <c r="Y84" s="806"/>
      <c r="Z84" s="806"/>
      <c r="AA84" s="806"/>
      <c r="AB84" s="806"/>
      <c r="AC84" s="806" t="s">
        <v>32</v>
      </c>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6"/>
      <c r="BA84" s="806"/>
      <c r="BB84" s="806"/>
      <c r="BC84" s="806"/>
      <c r="BD84" s="806"/>
      <c r="BE84" s="806"/>
      <c r="BF84" s="806"/>
      <c r="BG84" s="806"/>
      <c r="BH84" s="806"/>
      <c r="BI84" s="806"/>
      <c r="BJ84" s="806"/>
      <c r="BK84" s="806"/>
      <c r="BL84" s="806"/>
      <c r="BM84" s="806"/>
      <c r="BN84" s="806"/>
      <c r="BO84" s="806"/>
      <c r="BP84" s="806"/>
      <c r="BQ84" s="806"/>
      <c r="BR84" s="806"/>
      <c r="BS84" s="806"/>
      <c r="BT84" s="806"/>
      <c r="BU84" s="806"/>
      <c r="BV84" s="806"/>
      <c r="BW84" s="806"/>
      <c r="BX84" s="806"/>
      <c r="BY84" s="807"/>
      <c r="BZ84" s="808"/>
      <c r="CA84" s="794"/>
      <c r="CB84" s="794"/>
      <c r="CC84" s="794"/>
      <c r="CD84" s="794"/>
      <c r="CE84" s="723" t="s">
        <v>32</v>
      </c>
      <c r="CF84" s="803">
        <f t="shared" si="10"/>
        <v>1</v>
      </c>
      <c r="CG84" s="803">
        <f t="shared" si="10"/>
        <v>1</v>
      </c>
      <c r="CH84" s="826" t="s">
        <v>388</v>
      </c>
    </row>
    <row r="85" spans="1:86" s="25" customFormat="1" ht="18" customHeight="1" x14ac:dyDescent="0.2">
      <c r="A85" s="818" t="s">
        <v>500</v>
      </c>
      <c r="B85" s="819"/>
      <c r="C85" s="819"/>
      <c r="D85" s="819"/>
      <c r="E85" s="820"/>
      <c r="F85" s="820"/>
      <c r="G85" s="821"/>
      <c r="H85" s="822"/>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67"/>
      <c r="AY85" s="567"/>
      <c r="AZ85" s="567"/>
      <c r="BA85" s="567"/>
      <c r="BB85" s="567"/>
      <c r="BC85" s="567"/>
      <c r="BD85" s="567"/>
      <c r="BE85" s="567"/>
      <c r="BF85" s="567"/>
      <c r="BG85" s="567"/>
      <c r="BH85" s="567"/>
      <c r="BI85" s="567"/>
      <c r="BJ85" s="567"/>
      <c r="BK85" s="567"/>
      <c r="BL85" s="567"/>
      <c r="BM85" s="567"/>
      <c r="BN85" s="567"/>
      <c r="BO85" s="567"/>
      <c r="BP85" s="567"/>
      <c r="BQ85" s="567"/>
      <c r="BR85" s="567"/>
      <c r="BS85" s="567"/>
      <c r="BT85" s="567"/>
      <c r="BU85" s="567"/>
      <c r="BV85" s="567"/>
      <c r="BW85" s="567"/>
      <c r="BX85" s="567"/>
      <c r="BY85" s="823"/>
      <c r="BZ85" s="724"/>
      <c r="CA85" s="724"/>
      <c r="CB85" s="724"/>
      <c r="CC85" s="724"/>
      <c r="CD85" s="724"/>
      <c r="CE85" s="724"/>
      <c r="CF85" s="863">
        <f>SUBTOTAL(1,CF86:CF88)</f>
        <v>0.25</v>
      </c>
      <c r="CG85" s="776">
        <f>SUBTOTAL(1,CG86:CG88)</f>
        <v>1</v>
      </c>
      <c r="CH85" s="824"/>
    </row>
    <row r="86" spans="1:86" s="772" customFormat="1" ht="31.5" x14ac:dyDescent="0.2">
      <c r="A86" s="825" t="s">
        <v>206</v>
      </c>
      <c r="B86" s="882" t="s">
        <v>501</v>
      </c>
      <c r="C86" s="760" t="s">
        <v>408</v>
      </c>
      <c r="D86" s="760" t="s">
        <v>502</v>
      </c>
      <c r="E86" s="762">
        <v>44439</v>
      </c>
      <c r="F86" s="762">
        <v>44588</v>
      </c>
      <c r="G86" s="827"/>
      <c r="H86" s="806"/>
      <c r="I86" s="806"/>
      <c r="J86" s="806"/>
      <c r="K86" s="806"/>
      <c r="L86" s="806"/>
      <c r="M86" s="806"/>
      <c r="N86" s="806"/>
      <c r="O86" s="806"/>
      <c r="P86" s="806"/>
      <c r="Q86" s="806"/>
      <c r="R86" s="806"/>
      <c r="S86" s="806"/>
      <c r="T86" s="806"/>
      <c r="U86" s="806"/>
      <c r="V86" s="806"/>
      <c r="W86" s="806"/>
      <c r="X86" s="806"/>
      <c r="Y86" s="806"/>
      <c r="Z86" s="806"/>
      <c r="AA86" s="806"/>
      <c r="AB86" s="806"/>
      <c r="AC86" s="806" t="s">
        <v>32</v>
      </c>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6" t="s">
        <v>53</v>
      </c>
      <c r="BA86" s="806" t="s">
        <v>53</v>
      </c>
      <c r="BB86" s="806" t="s">
        <v>53</v>
      </c>
      <c r="BC86" s="806" t="s">
        <v>53</v>
      </c>
      <c r="BD86" s="806" t="s">
        <v>32</v>
      </c>
      <c r="BE86" s="806" t="s">
        <v>32</v>
      </c>
      <c r="BF86" s="806" t="s">
        <v>32</v>
      </c>
      <c r="BG86" s="806"/>
      <c r="BH86" s="806"/>
      <c r="BI86" s="806"/>
      <c r="BJ86" s="806"/>
      <c r="BK86" s="806"/>
      <c r="BL86" s="806"/>
      <c r="BM86" s="806"/>
      <c r="BN86" s="806"/>
      <c r="BO86" s="806"/>
      <c r="BP86" s="806"/>
      <c r="BQ86" s="806"/>
      <c r="BR86" s="806"/>
      <c r="BS86" s="806"/>
      <c r="BT86" s="806"/>
      <c r="BU86" s="806"/>
      <c r="BV86" s="806"/>
      <c r="BW86" s="806"/>
      <c r="BX86" s="806"/>
      <c r="BY86" s="807"/>
      <c r="BZ86" s="808"/>
      <c r="CA86" s="794"/>
      <c r="CB86" s="794"/>
      <c r="CC86" s="794" t="s">
        <v>53</v>
      </c>
      <c r="CD86" s="794"/>
      <c r="CE86" s="723"/>
      <c r="CF86" s="803">
        <f t="shared" si="10"/>
        <v>0.75</v>
      </c>
      <c r="CG86" s="803">
        <f t="shared" si="10"/>
        <v>1</v>
      </c>
      <c r="CH86" s="809"/>
    </row>
    <row r="87" spans="1:86" s="772" customFormat="1" ht="17.25" customHeight="1" x14ac:dyDescent="0.2">
      <c r="A87" s="631" t="s">
        <v>503</v>
      </c>
      <c r="B87" s="831" t="s">
        <v>107</v>
      </c>
      <c r="C87" s="832" t="s">
        <v>408</v>
      </c>
      <c r="D87" s="832" t="s">
        <v>236</v>
      </c>
      <c r="E87" s="833"/>
      <c r="F87" s="833">
        <v>44589</v>
      </c>
      <c r="G87" s="834"/>
      <c r="H87" s="511"/>
      <c r="I87" s="511"/>
      <c r="J87" s="511"/>
      <c r="K87" s="511"/>
      <c r="L87" s="511"/>
      <c r="M87" s="511"/>
      <c r="N87" s="511"/>
      <c r="O87" s="511"/>
      <c r="P87" s="511"/>
      <c r="Q87" s="511"/>
      <c r="R87" s="511"/>
      <c r="S87" s="511"/>
      <c r="T87" s="511"/>
      <c r="U87" s="511"/>
      <c r="V87" s="511"/>
      <c r="W87" s="511"/>
      <c r="X87" s="511"/>
      <c r="Y87" s="511"/>
      <c r="Z87" s="511"/>
      <c r="AA87" s="511"/>
      <c r="AB87" s="511"/>
      <c r="AC87" s="511"/>
      <c r="AD87" s="511"/>
      <c r="AE87" s="511"/>
      <c r="AF87" s="511"/>
      <c r="AG87" s="511"/>
      <c r="AH87" s="511"/>
      <c r="AI87" s="511"/>
      <c r="AJ87" s="511"/>
      <c r="AK87" s="511"/>
      <c r="AL87" s="511"/>
      <c r="AM87" s="511"/>
      <c r="AN87" s="511"/>
      <c r="AO87" s="511"/>
      <c r="AP87" s="511"/>
      <c r="AQ87" s="511"/>
      <c r="AR87" s="511"/>
      <c r="AS87" s="511"/>
      <c r="AT87" s="511"/>
      <c r="AU87" s="511"/>
      <c r="AV87" s="511"/>
      <c r="AW87" s="511"/>
      <c r="AX87" s="511"/>
      <c r="AY87" s="511"/>
      <c r="AZ87" s="511"/>
      <c r="BA87" s="511"/>
      <c r="BB87" s="511"/>
      <c r="BC87" s="511"/>
      <c r="BD87" s="511"/>
      <c r="BE87" s="511"/>
      <c r="BF87" s="511"/>
      <c r="BG87" s="511">
        <v>28</v>
      </c>
      <c r="BH87" s="511"/>
      <c r="BI87" s="511"/>
      <c r="BJ87" s="511"/>
      <c r="BK87" s="511"/>
      <c r="BL87" s="511"/>
      <c r="BM87" s="511"/>
      <c r="BN87" s="511"/>
      <c r="BO87" s="511"/>
      <c r="BP87" s="511"/>
      <c r="BQ87" s="511"/>
      <c r="BR87" s="511"/>
      <c r="BS87" s="511"/>
      <c r="BT87" s="511"/>
      <c r="BU87" s="511"/>
      <c r="BV87" s="511"/>
      <c r="BW87" s="511"/>
      <c r="BX87" s="511"/>
      <c r="BY87" s="679"/>
      <c r="BZ87" s="731"/>
      <c r="CA87" s="732"/>
      <c r="CB87" s="732"/>
      <c r="CC87" s="732"/>
      <c r="CD87" s="732"/>
      <c r="CE87" s="733"/>
      <c r="CF87" s="803">
        <f t="shared" si="10"/>
        <v>0</v>
      </c>
      <c r="CG87" s="803">
        <f t="shared" si="10"/>
        <v>1</v>
      </c>
      <c r="CH87" s="700"/>
    </row>
    <row r="88" spans="1:86" s="25" customFormat="1" ht="33" x14ac:dyDescent="0.2">
      <c r="A88" s="610" t="s">
        <v>504</v>
      </c>
      <c r="B88" s="773" t="s">
        <v>505</v>
      </c>
      <c r="C88" s="625" t="s">
        <v>408</v>
      </c>
      <c r="D88" s="625" t="s">
        <v>506</v>
      </c>
      <c r="E88" s="587">
        <v>44652</v>
      </c>
      <c r="F88" s="587">
        <v>44681</v>
      </c>
      <c r="G88" s="587"/>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29"/>
      <c r="AY88" s="829"/>
      <c r="AZ88" s="829"/>
      <c r="BA88" s="829"/>
      <c r="BB88" s="829"/>
      <c r="BC88" s="829"/>
      <c r="BD88" s="829"/>
      <c r="BE88" s="829"/>
      <c r="BF88" s="829"/>
      <c r="BG88" s="829"/>
      <c r="BH88" s="829"/>
      <c r="BI88" s="829"/>
      <c r="BJ88" s="829"/>
      <c r="BK88" s="829"/>
      <c r="BL88" s="829" t="s">
        <v>53</v>
      </c>
      <c r="BM88" s="829" t="s">
        <v>53</v>
      </c>
      <c r="BN88" s="829" t="s">
        <v>53</v>
      </c>
      <c r="BO88" s="829" t="s">
        <v>53</v>
      </c>
      <c r="BP88" s="829" t="s">
        <v>53</v>
      </c>
      <c r="BQ88" s="829"/>
      <c r="BR88" s="829"/>
      <c r="BS88" s="829"/>
      <c r="BT88" s="829"/>
      <c r="BU88" s="829"/>
      <c r="BV88" s="829"/>
      <c r="BW88" s="829"/>
      <c r="BX88" s="829"/>
      <c r="BY88" s="830"/>
      <c r="BZ88" s="813"/>
      <c r="CA88" s="799"/>
      <c r="CB88" s="799"/>
      <c r="CC88" s="799"/>
      <c r="CD88" s="799"/>
      <c r="CE88" s="800"/>
      <c r="CF88" s="803">
        <f t="shared" si="10"/>
        <v>0</v>
      </c>
      <c r="CG88" s="803">
        <f t="shared" si="10"/>
        <v>1</v>
      </c>
      <c r="CH88" s="814"/>
    </row>
    <row r="89" spans="1:86" s="25" customFormat="1" ht="20.25" x14ac:dyDescent="0.2">
      <c r="A89" s="608" t="s">
        <v>507</v>
      </c>
      <c r="B89" s="601"/>
      <c r="C89" s="601"/>
      <c r="D89" s="601"/>
      <c r="E89" s="641"/>
      <c r="F89" s="641"/>
      <c r="G89" s="642"/>
      <c r="H89" s="528"/>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29"/>
      <c r="BU89" s="529"/>
      <c r="BV89" s="529"/>
      <c r="BW89" s="529"/>
      <c r="BX89" s="529"/>
      <c r="BY89" s="530"/>
      <c r="BZ89" s="705"/>
      <c r="CA89" s="705"/>
      <c r="CB89" s="705"/>
      <c r="CC89" s="705"/>
      <c r="CD89" s="705"/>
      <c r="CE89" s="705"/>
      <c r="CF89" s="862">
        <f>SUBTOTAL(1,CF90:CF94)</f>
        <v>0.2</v>
      </c>
      <c r="CG89" s="537">
        <f>SUBTOTAL(1,CG90:CG94)</f>
        <v>1</v>
      </c>
      <c r="CH89" s="691"/>
    </row>
    <row r="90" spans="1:86" s="772" customFormat="1" ht="17.25" customHeight="1" x14ac:dyDescent="0.2">
      <c r="A90" s="825" t="s">
        <v>508</v>
      </c>
      <c r="B90" s="787" t="s">
        <v>509</v>
      </c>
      <c r="C90" s="760" t="s">
        <v>408</v>
      </c>
      <c r="D90" s="760" t="s">
        <v>510</v>
      </c>
      <c r="E90" s="762">
        <v>44440</v>
      </c>
      <c r="F90" s="762">
        <v>44589</v>
      </c>
      <c r="G90" s="762"/>
      <c r="H90" s="806"/>
      <c r="I90" s="806"/>
      <c r="J90" s="806"/>
      <c r="K90" s="806"/>
      <c r="L90" s="806"/>
      <c r="M90" s="806"/>
      <c r="N90" s="806"/>
      <c r="O90" s="806"/>
      <c r="P90" s="806"/>
      <c r="Q90" s="806"/>
      <c r="R90" s="806"/>
      <c r="S90" s="806"/>
      <c r="T90" s="806"/>
      <c r="U90" s="806"/>
      <c r="V90" s="806"/>
      <c r="W90" s="806"/>
      <c r="X90" s="806"/>
      <c r="Y90" s="806"/>
      <c r="Z90" s="806"/>
      <c r="AA90" s="806"/>
      <c r="AB90" s="806"/>
      <c r="AC90" s="806"/>
      <c r="AD90" s="806"/>
      <c r="AE90" s="806"/>
      <c r="AF90" s="806"/>
      <c r="AG90" s="806"/>
      <c r="AH90" s="806"/>
      <c r="AI90" s="806"/>
      <c r="AJ90" s="806"/>
      <c r="AK90" s="806" t="s">
        <v>32</v>
      </c>
      <c r="AL90" s="806"/>
      <c r="AM90" s="806"/>
      <c r="AN90" s="806"/>
      <c r="AO90" s="806"/>
      <c r="AP90" s="806"/>
      <c r="AQ90" s="806"/>
      <c r="AR90" s="806"/>
      <c r="AS90" s="806"/>
      <c r="AT90" s="806"/>
      <c r="AU90" s="806"/>
      <c r="AV90" s="806"/>
      <c r="AW90" s="806"/>
      <c r="AX90" s="806"/>
      <c r="AY90" s="806"/>
      <c r="AZ90" s="806" t="s">
        <v>32</v>
      </c>
      <c r="BA90" s="806" t="s">
        <v>32</v>
      </c>
      <c r="BB90" s="806" t="s">
        <v>32</v>
      </c>
      <c r="BC90" s="806" t="s">
        <v>32</v>
      </c>
      <c r="BD90" s="806" t="s">
        <v>32</v>
      </c>
      <c r="BE90" s="806" t="s">
        <v>32</v>
      </c>
      <c r="BF90" s="806" t="s">
        <v>32</v>
      </c>
      <c r="BG90" s="806" t="s">
        <v>32</v>
      </c>
      <c r="BH90" s="806"/>
      <c r="BI90" s="806"/>
      <c r="BJ90" s="806"/>
      <c r="BK90" s="806"/>
      <c r="BL90" s="806"/>
      <c r="BM90" s="806"/>
      <c r="BN90" s="806"/>
      <c r="BO90" s="806"/>
      <c r="BP90" s="806"/>
      <c r="BQ90" s="806"/>
      <c r="BR90" s="806"/>
      <c r="BS90" s="806"/>
      <c r="BT90" s="806"/>
      <c r="BU90" s="806"/>
      <c r="BV90" s="806"/>
      <c r="BW90" s="806"/>
      <c r="BX90" s="806"/>
      <c r="BY90" s="807"/>
      <c r="BZ90" s="808"/>
      <c r="CA90" s="794"/>
      <c r="CB90" s="794"/>
      <c r="CC90" s="794"/>
      <c r="CD90" s="794"/>
      <c r="CE90" s="723" t="s">
        <v>32</v>
      </c>
      <c r="CF90" s="803">
        <f t="shared" si="10"/>
        <v>1</v>
      </c>
      <c r="CG90" s="803">
        <f t="shared" si="10"/>
        <v>1</v>
      </c>
      <c r="CH90" s="809" t="s">
        <v>511</v>
      </c>
    </row>
    <row r="91" spans="1:86" s="836" customFormat="1" ht="33" x14ac:dyDescent="0.2">
      <c r="A91" s="631" t="s">
        <v>512</v>
      </c>
      <c r="B91" s="831" t="s">
        <v>513</v>
      </c>
      <c r="C91" s="832" t="s">
        <v>408</v>
      </c>
      <c r="D91" s="832" t="s">
        <v>514</v>
      </c>
      <c r="E91" s="833">
        <v>44440</v>
      </c>
      <c r="F91" s="833">
        <v>44575</v>
      </c>
      <c r="G91" s="834"/>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t="s">
        <v>32</v>
      </c>
      <c r="AL91" s="511"/>
      <c r="AM91" s="511"/>
      <c r="AN91" s="511"/>
      <c r="AO91" s="511"/>
      <c r="AP91" s="511"/>
      <c r="AQ91" s="511"/>
      <c r="AR91" s="511"/>
      <c r="AS91" s="511"/>
      <c r="AT91" s="511"/>
      <c r="AU91" s="511"/>
      <c r="AV91" s="511"/>
      <c r="AW91" s="511"/>
      <c r="AX91" s="511"/>
      <c r="AY91" s="511"/>
      <c r="AZ91" s="511"/>
      <c r="BA91" s="511"/>
      <c r="BB91" s="511"/>
      <c r="BC91" s="511"/>
      <c r="BD91" s="511"/>
      <c r="BE91" s="511"/>
      <c r="BF91" s="511"/>
      <c r="BG91" s="511"/>
      <c r="BH91" s="511" t="s">
        <v>32</v>
      </c>
      <c r="BI91" s="511" t="s">
        <v>32</v>
      </c>
      <c r="BJ91" s="511"/>
      <c r="BK91" s="511"/>
      <c r="BL91" s="511"/>
      <c r="BM91" s="511"/>
      <c r="BN91" s="511"/>
      <c r="BO91" s="511"/>
      <c r="BP91" s="511"/>
      <c r="BQ91" s="511"/>
      <c r="BR91" s="511"/>
      <c r="BS91" s="511"/>
      <c r="BT91" s="511"/>
      <c r="BU91" s="511"/>
      <c r="BV91" s="511"/>
      <c r="BW91" s="511"/>
      <c r="BX91" s="511"/>
      <c r="BY91" s="679"/>
      <c r="BZ91" s="731"/>
      <c r="CA91" s="732"/>
      <c r="CB91" s="732"/>
      <c r="CC91" s="732"/>
      <c r="CD91" s="732"/>
      <c r="CE91" s="733"/>
      <c r="CF91" s="835">
        <f t="shared" si="10"/>
        <v>0</v>
      </c>
      <c r="CG91" s="835">
        <f t="shared" si="10"/>
        <v>1</v>
      </c>
      <c r="CH91" s="700"/>
    </row>
    <row r="92" spans="1:86" s="836" customFormat="1" ht="33" x14ac:dyDescent="0.2">
      <c r="A92" s="631" t="s">
        <v>504</v>
      </c>
      <c r="B92" s="831" t="s">
        <v>515</v>
      </c>
      <c r="C92" s="832" t="s">
        <v>408</v>
      </c>
      <c r="D92" s="832" t="s">
        <v>514</v>
      </c>
      <c r="E92" s="833">
        <v>44530</v>
      </c>
      <c r="F92" s="833">
        <v>44610</v>
      </c>
      <c r="G92" s="834"/>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t="s">
        <v>32</v>
      </c>
      <c r="AM92" s="511"/>
      <c r="AN92" s="511"/>
      <c r="AO92" s="511"/>
      <c r="AP92" s="511"/>
      <c r="AQ92" s="511"/>
      <c r="AR92" s="511"/>
      <c r="AS92" s="511"/>
      <c r="AT92" s="511"/>
      <c r="AU92" s="511"/>
      <c r="AV92" s="511"/>
      <c r="AW92" s="511"/>
      <c r="AX92" s="511"/>
      <c r="AY92" s="511"/>
      <c r="AZ92" s="511"/>
      <c r="BA92" s="511"/>
      <c r="BB92" s="511"/>
      <c r="BC92" s="511"/>
      <c r="BD92" s="511"/>
      <c r="BE92" s="511"/>
      <c r="BF92" s="511"/>
      <c r="BG92" s="511"/>
      <c r="BH92" s="511"/>
      <c r="BI92" s="511"/>
      <c r="BJ92" s="511" t="s">
        <v>32</v>
      </c>
      <c r="BK92" s="511" t="s">
        <v>32</v>
      </c>
      <c r="BL92" s="511" t="s">
        <v>32</v>
      </c>
      <c r="BM92" s="511" t="s">
        <v>32</v>
      </c>
      <c r="BN92" s="511" t="s">
        <v>32</v>
      </c>
      <c r="BO92" s="511" t="s">
        <v>32</v>
      </c>
      <c r="BP92" s="511" t="s">
        <v>32</v>
      </c>
      <c r="BQ92" s="511" t="s">
        <v>32</v>
      </c>
      <c r="BR92" s="511" t="s">
        <v>32</v>
      </c>
      <c r="BS92" s="511"/>
      <c r="BT92" s="511"/>
      <c r="BU92" s="511"/>
      <c r="BV92" s="511"/>
      <c r="BW92" s="511"/>
      <c r="BX92" s="511"/>
      <c r="BY92" s="679"/>
      <c r="BZ92" s="731"/>
      <c r="CA92" s="732"/>
      <c r="CB92" s="732"/>
      <c r="CC92" s="732"/>
      <c r="CD92" s="732"/>
      <c r="CE92" s="733"/>
      <c r="CF92" s="835">
        <f t="shared" si="10"/>
        <v>0</v>
      </c>
      <c r="CG92" s="835">
        <f t="shared" si="10"/>
        <v>1</v>
      </c>
      <c r="CH92" s="700"/>
    </row>
    <row r="93" spans="1:86" s="836" customFormat="1" ht="21.75" customHeight="1" x14ac:dyDescent="0.2">
      <c r="A93" s="631" t="s">
        <v>516</v>
      </c>
      <c r="B93" s="831" t="s">
        <v>517</v>
      </c>
      <c r="C93" s="837" t="s">
        <v>377</v>
      </c>
      <c r="D93" s="832" t="s">
        <v>518</v>
      </c>
      <c r="E93" s="833">
        <v>44560</v>
      </c>
      <c r="F93" s="833">
        <v>44617</v>
      </c>
      <c r="G93" s="834"/>
      <c r="H93" s="511"/>
      <c r="I93" s="511"/>
      <c r="J93" s="511"/>
      <c r="K93" s="511"/>
      <c r="L93" s="511"/>
      <c r="M93" s="511"/>
      <c r="N93" s="511"/>
      <c r="O93" s="511"/>
      <c r="P93" s="511"/>
      <c r="Q93" s="511"/>
      <c r="R93" s="511"/>
      <c r="S93" s="511"/>
      <c r="T93" s="511"/>
      <c r="U93" s="511"/>
      <c r="V93" s="511"/>
      <c r="W93" s="511"/>
      <c r="X93" s="511"/>
      <c r="Y93" s="511"/>
      <c r="Z93" s="511"/>
      <c r="AA93" s="511"/>
      <c r="AB93" s="511"/>
      <c r="AC93" s="511"/>
      <c r="AD93" s="511"/>
      <c r="AE93" s="511"/>
      <c r="AF93" s="511"/>
      <c r="AG93" s="511"/>
      <c r="AH93" s="511"/>
      <c r="AI93" s="511"/>
      <c r="AJ93" s="511"/>
      <c r="AK93" s="511"/>
      <c r="AL93" s="511"/>
      <c r="AM93" s="511" t="s">
        <v>32</v>
      </c>
      <c r="AN93" s="511"/>
      <c r="AO93" s="511"/>
      <c r="AP93" s="511"/>
      <c r="AQ93" s="511"/>
      <c r="AR93" s="511"/>
      <c r="AS93" s="511"/>
      <c r="AT93" s="511"/>
      <c r="AU93" s="511"/>
      <c r="AV93" s="511"/>
      <c r="AW93" s="511"/>
      <c r="AX93" s="511"/>
      <c r="AY93" s="511"/>
      <c r="AZ93" s="511"/>
      <c r="BA93" s="511"/>
      <c r="BB93" s="511"/>
      <c r="BC93" s="511"/>
      <c r="BD93" s="511"/>
      <c r="BE93" s="511"/>
      <c r="BF93" s="511"/>
      <c r="BG93" s="511"/>
      <c r="BH93" s="511"/>
      <c r="BI93" s="511"/>
      <c r="BJ93" s="511" t="s">
        <v>32</v>
      </c>
      <c r="BK93" s="511" t="s">
        <v>32</v>
      </c>
      <c r="BL93" s="511" t="s">
        <v>32</v>
      </c>
      <c r="BM93" s="511" t="s">
        <v>32</v>
      </c>
      <c r="BN93" s="511" t="s">
        <v>32</v>
      </c>
      <c r="BO93" s="511" t="s">
        <v>32</v>
      </c>
      <c r="BP93" s="511" t="s">
        <v>32</v>
      </c>
      <c r="BQ93" s="511" t="s">
        <v>32</v>
      </c>
      <c r="BR93" s="511" t="s">
        <v>32</v>
      </c>
      <c r="BS93" s="511"/>
      <c r="BT93" s="511"/>
      <c r="BU93" s="511"/>
      <c r="BV93" s="511"/>
      <c r="BW93" s="511"/>
      <c r="BX93" s="511"/>
      <c r="BY93" s="679"/>
      <c r="BZ93" s="731"/>
      <c r="CA93" s="732"/>
      <c r="CB93" s="732"/>
      <c r="CC93" s="732"/>
      <c r="CD93" s="732"/>
      <c r="CE93" s="733"/>
      <c r="CF93" s="835">
        <f t="shared" si="10"/>
        <v>0</v>
      </c>
      <c r="CG93" s="835">
        <f t="shared" si="10"/>
        <v>1</v>
      </c>
      <c r="CH93" s="700"/>
    </row>
    <row r="94" spans="1:86" ht="33" x14ac:dyDescent="0.2">
      <c r="A94" s="610" t="s">
        <v>519</v>
      </c>
      <c r="B94" s="773" t="s">
        <v>520</v>
      </c>
      <c r="C94" s="625" t="s">
        <v>408</v>
      </c>
      <c r="D94" s="625" t="s">
        <v>514</v>
      </c>
      <c r="E94" s="587">
        <v>44681</v>
      </c>
      <c r="F94" s="587">
        <v>44666</v>
      </c>
      <c r="G94" s="828"/>
      <c r="H94" s="829"/>
      <c r="I94" s="829"/>
      <c r="J94" s="829"/>
      <c r="K94" s="829"/>
      <c r="L94" s="829"/>
      <c r="M94" s="829"/>
      <c r="N94" s="829"/>
      <c r="O94" s="829"/>
      <c r="P94" s="829"/>
      <c r="Q94" s="829"/>
      <c r="R94" s="829"/>
      <c r="S94" s="829"/>
      <c r="T94" s="829"/>
      <c r="U94" s="829"/>
      <c r="V94" s="829"/>
      <c r="W94" s="829"/>
      <c r="X94" s="829"/>
      <c r="Y94" s="829"/>
      <c r="Z94" s="829"/>
      <c r="AA94" s="829"/>
      <c r="AB94" s="829"/>
      <c r="AC94" s="829"/>
      <c r="AD94" s="829"/>
      <c r="AE94" s="829"/>
      <c r="AF94" s="829"/>
      <c r="AG94" s="829"/>
      <c r="AH94" s="829"/>
      <c r="AI94" s="829"/>
      <c r="AJ94" s="829"/>
      <c r="AK94" s="829"/>
      <c r="AL94" s="829"/>
      <c r="AM94" s="829"/>
      <c r="AN94" s="829"/>
      <c r="AO94" s="829"/>
      <c r="AP94" s="829"/>
      <c r="AQ94" s="829"/>
      <c r="AR94" s="829"/>
      <c r="AS94" s="829"/>
      <c r="AT94" s="829"/>
      <c r="AU94" s="829"/>
      <c r="AV94" s="829"/>
      <c r="AW94" s="829"/>
      <c r="AX94" s="829"/>
      <c r="AY94" s="829"/>
      <c r="AZ94" s="829"/>
      <c r="BA94" s="829"/>
      <c r="BB94" s="829"/>
      <c r="BC94" s="829"/>
      <c r="BD94" s="829"/>
      <c r="BE94" s="829"/>
      <c r="BF94" s="829"/>
      <c r="BG94" s="829"/>
      <c r="BH94" s="829"/>
      <c r="BI94" s="829"/>
      <c r="BJ94" s="829" t="s">
        <v>32</v>
      </c>
      <c r="BK94" s="829" t="s">
        <v>32</v>
      </c>
      <c r="BL94" s="829" t="s">
        <v>32</v>
      </c>
      <c r="BM94" s="829" t="s">
        <v>32</v>
      </c>
      <c r="BN94" s="829" t="s">
        <v>32</v>
      </c>
      <c r="BO94" s="829" t="s">
        <v>32</v>
      </c>
      <c r="BP94" s="829" t="s">
        <v>32</v>
      </c>
      <c r="BQ94" s="829" t="s">
        <v>32</v>
      </c>
      <c r="BR94" s="829" t="s">
        <v>32</v>
      </c>
      <c r="BS94" s="829"/>
      <c r="BT94" s="829"/>
      <c r="BU94" s="829"/>
      <c r="BV94" s="829"/>
      <c r="BW94" s="829"/>
      <c r="BX94" s="829"/>
      <c r="BY94" s="830"/>
      <c r="BZ94" s="813"/>
      <c r="CA94" s="799"/>
      <c r="CB94" s="799"/>
      <c r="CC94" s="799"/>
      <c r="CD94" s="799"/>
      <c r="CE94" s="800"/>
      <c r="CF94" s="801">
        <f t="shared" si="10"/>
        <v>0</v>
      </c>
      <c r="CG94" s="801">
        <f t="shared" si="10"/>
        <v>1</v>
      </c>
      <c r="CH94" s="814"/>
    </row>
    <row r="95" spans="1:86" s="25" customFormat="1" ht="27" customHeight="1" x14ac:dyDescent="0.2">
      <c r="A95" s="621" t="s">
        <v>521</v>
      </c>
      <c r="B95" s="604"/>
      <c r="C95" s="604"/>
      <c r="D95" s="604"/>
      <c r="E95" s="646"/>
      <c r="F95" s="646"/>
      <c r="G95" s="647"/>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8"/>
      <c r="BZ95" s="720"/>
      <c r="CA95" s="720"/>
      <c r="CB95" s="720"/>
      <c r="CC95" s="720"/>
      <c r="CD95" s="720"/>
      <c r="CE95" s="720"/>
      <c r="CF95" s="540">
        <f>SUBTOTAL(1,CF96:CF107)</f>
        <v>0.6333333333333333</v>
      </c>
      <c r="CG95" s="540">
        <f>SUBTOTAL(1,CG96:CG107)</f>
        <v>1</v>
      </c>
      <c r="CH95" s="696"/>
    </row>
    <row r="96" spans="1:86" s="25" customFormat="1" ht="18" customHeight="1" x14ac:dyDescent="0.2">
      <c r="A96" s="608" t="s">
        <v>522</v>
      </c>
      <c r="B96" s="601"/>
      <c r="C96" s="601"/>
      <c r="D96" s="601"/>
      <c r="E96" s="641"/>
      <c r="F96" s="641"/>
      <c r="G96" s="642"/>
      <c r="H96" s="528"/>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29"/>
      <c r="BS96" s="529"/>
      <c r="BT96" s="529"/>
      <c r="BU96" s="529"/>
      <c r="BV96" s="529"/>
      <c r="BW96" s="529"/>
      <c r="BX96" s="529"/>
      <c r="BY96" s="530"/>
      <c r="BZ96" s="705"/>
      <c r="CA96" s="705"/>
      <c r="CB96" s="705"/>
      <c r="CC96" s="705"/>
      <c r="CD96" s="705"/>
      <c r="CE96" s="705"/>
      <c r="CF96" s="856">
        <f>SUBTOTAL(1,CF97:CF101)</f>
        <v>1</v>
      </c>
      <c r="CG96" s="537">
        <f>SUBTOTAL(1,CG97:CG101)</f>
        <v>1</v>
      </c>
      <c r="CH96" s="691"/>
    </row>
    <row r="97" spans="1:86" s="772" customFormat="1" ht="33" x14ac:dyDescent="0.2">
      <c r="A97" s="825" t="s">
        <v>385</v>
      </c>
      <c r="B97" s="787" t="s">
        <v>523</v>
      </c>
      <c r="C97" s="760" t="s">
        <v>97</v>
      </c>
      <c r="D97" s="760" t="s">
        <v>524</v>
      </c>
      <c r="E97" s="762">
        <v>44377</v>
      </c>
      <c r="F97" s="762"/>
      <c r="G97" s="762">
        <v>44377</v>
      </c>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6"/>
      <c r="AY97" s="806"/>
      <c r="AZ97" s="806"/>
      <c r="BA97" s="806"/>
      <c r="BB97" s="806"/>
      <c r="BC97" s="806"/>
      <c r="BD97" s="806"/>
      <c r="BE97" s="806"/>
      <c r="BF97" s="806"/>
      <c r="BG97" s="806"/>
      <c r="BH97" s="806"/>
      <c r="BI97" s="806"/>
      <c r="BJ97" s="806"/>
      <c r="BK97" s="806"/>
      <c r="BL97" s="806"/>
      <c r="BM97" s="806"/>
      <c r="BN97" s="806"/>
      <c r="BO97" s="806"/>
      <c r="BP97" s="806"/>
      <c r="BQ97" s="806"/>
      <c r="BR97" s="806"/>
      <c r="BS97" s="806"/>
      <c r="BT97" s="806"/>
      <c r="BU97" s="806"/>
      <c r="BV97" s="806"/>
      <c r="BW97" s="806"/>
      <c r="BX97" s="806"/>
      <c r="BY97" s="807"/>
      <c r="BZ97" s="808"/>
      <c r="CA97" s="794"/>
      <c r="CB97" s="794"/>
      <c r="CC97" s="794"/>
      <c r="CD97" s="794"/>
      <c r="CE97" s="723" t="s">
        <v>32</v>
      </c>
      <c r="CF97" s="803">
        <f t="shared" si="10"/>
        <v>1</v>
      </c>
      <c r="CG97" s="803">
        <f t="shared" si="10"/>
        <v>1</v>
      </c>
      <c r="CH97" s="838" t="s">
        <v>525</v>
      </c>
    </row>
    <row r="98" spans="1:86" s="772" customFormat="1" ht="16.5" x14ac:dyDescent="0.2">
      <c r="A98" s="631" t="s">
        <v>386</v>
      </c>
      <c r="B98" s="839" t="s">
        <v>526</v>
      </c>
      <c r="C98" s="832" t="s">
        <v>97</v>
      </c>
      <c r="D98" s="832"/>
      <c r="E98" s="833">
        <v>44405</v>
      </c>
      <c r="F98" s="834"/>
      <c r="G98" s="834"/>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679"/>
      <c r="BZ98" s="731"/>
      <c r="CA98" s="732"/>
      <c r="CB98" s="732"/>
      <c r="CC98" s="732"/>
      <c r="CD98" s="732"/>
      <c r="CE98" s="733" t="s">
        <v>53</v>
      </c>
      <c r="CF98" s="835">
        <f t="shared" si="10"/>
        <v>1</v>
      </c>
      <c r="CG98" s="835">
        <f t="shared" si="10"/>
        <v>1</v>
      </c>
      <c r="CH98" s="840"/>
    </row>
    <row r="99" spans="1:86" s="772" customFormat="1" ht="33" x14ac:dyDescent="0.2">
      <c r="A99" s="754" t="s">
        <v>387</v>
      </c>
      <c r="B99" s="831" t="s">
        <v>527</v>
      </c>
      <c r="C99" s="832" t="s">
        <v>97</v>
      </c>
      <c r="D99" s="832" t="s">
        <v>524</v>
      </c>
      <c r="E99" s="833">
        <v>44377</v>
      </c>
      <c r="F99" s="833"/>
      <c r="G99" s="833">
        <v>44377</v>
      </c>
      <c r="H99" s="511"/>
      <c r="I99" s="511"/>
      <c r="J99" s="511"/>
      <c r="K99" s="511"/>
      <c r="L99" s="511"/>
      <c r="M99" s="511"/>
      <c r="N99" s="511"/>
      <c r="O99" s="511"/>
      <c r="P99" s="511"/>
      <c r="Q99" s="511"/>
      <c r="R99" s="511"/>
      <c r="S99" s="511"/>
      <c r="T99" s="511"/>
      <c r="U99" s="511"/>
      <c r="V99" s="511"/>
      <c r="W99" s="511"/>
      <c r="X99" s="511"/>
      <c r="Y99" s="511"/>
      <c r="Z99" s="511"/>
      <c r="AA99" s="511"/>
      <c r="AB99" s="511"/>
      <c r="AC99" s="511"/>
      <c r="AD99" s="511"/>
      <c r="AE99" s="511"/>
      <c r="AF99" s="511"/>
      <c r="AG99" s="511"/>
      <c r="AH99" s="511"/>
      <c r="AI99" s="511"/>
      <c r="AJ99" s="511"/>
      <c r="AK99" s="511"/>
      <c r="AL99" s="511"/>
      <c r="AM99" s="511"/>
      <c r="AN99" s="511"/>
      <c r="AO99" s="511"/>
      <c r="AP99" s="511"/>
      <c r="AQ99" s="511"/>
      <c r="AR99" s="511"/>
      <c r="AS99" s="511"/>
      <c r="AT99" s="511"/>
      <c r="AU99" s="511"/>
      <c r="AV99" s="511"/>
      <c r="AW99" s="511"/>
      <c r="AX99" s="511"/>
      <c r="AY99" s="511"/>
      <c r="AZ99" s="511"/>
      <c r="BA99" s="511"/>
      <c r="BB99" s="511"/>
      <c r="BC99" s="511"/>
      <c r="BD99" s="511"/>
      <c r="BE99" s="511"/>
      <c r="BF99" s="511"/>
      <c r="BG99" s="511"/>
      <c r="BH99" s="511"/>
      <c r="BI99" s="511"/>
      <c r="BJ99" s="511"/>
      <c r="BK99" s="511"/>
      <c r="BL99" s="511"/>
      <c r="BM99" s="511"/>
      <c r="BN99" s="511"/>
      <c r="BO99" s="511"/>
      <c r="BP99" s="511"/>
      <c r="BQ99" s="511"/>
      <c r="BR99" s="511"/>
      <c r="BS99" s="511"/>
      <c r="BT99" s="511"/>
      <c r="BU99" s="511"/>
      <c r="BV99" s="511"/>
      <c r="BW99" s="511"/>
      <c r="BX99" s="511"/>
      <c r="BY99" s="679"/>
      <c r="BZ99" s="731"/>
      <c r="CA99" s="732"/>
      <c r="CB99" s="732"/>
      <c r="CC99" s="732"/>
      <c r="CD99" s="732"/>
      <c r="CE99" s="733" t="s">
        <v>32</v>
      </c>
      <c r="CF99" s="835">
        <f t="shared" si="10"/>
        <v>1</v>
      </c>
      <c r="CG99" s="835">
        <f t="shared" si="10"/>
        <v>1</v>
      </c>
      <c r="CH99" s="843" t="s">
        <v>525</v>
      </c>
    </row>
    <row r="100" spans="1:86" s="772" customFormat="1" ht="16.5" x14ac:dyDescent="0.2">
      <c r="A100" s="631" t="s">
        <v>233</v>
      </c>
      <c r="B100" s="839" t="s">
        <v>528</v>
      </c>
      <c r="C100" s="832" t="s">
        <v>97</v>
      </c>
      <c r="D100" s="832"/>
      <c r="E100" s="833">
        <v>44405</v>
      </c>
      <c r="F100" s="834"/>
      <c r="G100" s="834"/>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1"/>
      <c r="AH100" s="511"/>
      <c r="AI100" s="511"/>
      <c r="AJ100" s="511"/>
      <c r="AK100" s="511"/>
      <c r="AL100" s="511"/>
      <c r="AM100" s="511"/>
      <c r="AN100" s="511"/>
      <c r="AO100" s="511"/>
      <c r="AP100" s="511"/>
      <c r="AQ100" s="511"/>
      <c r="AR100" s="511"/>
      <c r="AS100" s="511"/>
      <c r="AT100" s="511"/>
      <c r="AU100" s="511"/>
      <c r="AV100" s="511"/>
      <c r="AW100" s="511"/>
      <c r="AX100" s="511"/>
      <c r="AY100" s="511"/>
      <c r="AZ100" s="511"/>
      <c r="BA100" s="511"/>
      <c r="BB100" s="511"/>
      <c r="BC100" s="511"/>
      <c r="BD100" s="511"/>
      <c r="BE100" s="511"/>
      <c r="BF100" s="511"/>
      <c r="BG100" s="511"/>
      <c r="BH100" s="511"/>
      <c r="BI100" s="511"/>
      <c r="BJ100" s="511"/>
      <c r="BK100" s="511"/>
      <c r="BL100" s="511"/>
      <c r="BM100" s="511"/>
      <c r="BN100" s="511"/>
      <c r="BO100" s="511"/>
      <c r="BP100" s="511"/>
      <c r="BQ100" s="511"/>
      <c r="BR100" s="511"/>
      <c r="BS100" s="511"/>
      <c r="BT100" s="511"/>
      <c r="BU100" s="511"/>
      <c r="BV100" s="511"/>
      <c r="BW100" s="511"/>
      <c r="BX100" s="511"/>
      <c r="BY100" s="679"/>
      <c r="BZ100" s="731"/>
      <c r="CA100" s="732"/>
      <c r="CB100" s="732"/>
      <c r="CC100" s="732"/>
      <c r="CD100" s="732"/>
      <c r="CE100" s="733" t="s">
        <v>53</v>
      </c>
      <c r="CF100" s="835">
        <f t="shared" si="10"/>
        <v>1</v>
      </c>
      <c r="CG100" s="835">
        <f t="shared" si="10"/>
        <v>1</v>
      </c>
      <c r="CH100" s="840"/>
    </row>
    <row r="101" spans="1:86" s="25" customFormat="1" ht="16.5" x14ac:dyDescent="0.2">
      <c r="A101" s="841" t="s">
        <v>238</v>
      </c>
      <c r="B101" s="773" t="s">
        <v>529</v>
      </c>
      <c r="C101" s="625" t="s">
        <v>530</v>
      </c>
      <c r="D101" s="625" t="s">
        <v>89</v>
      </c>
      <c r="E101" s="587">
        <v>44470</v>
      </c>
      <c r="F101" s="587"/>
      <c r="G101" s="587">
        <v>44495</v>
      </c>
      <c r="H101" s="829"/>
      <c r="I101" s="829"/>
      <c r="J101" s="829"/>
      <c r="K101" s="829"/>
      <c r="L101" s="829"/>
      <c r="M101" s="829"/>
      <c r="N101" s="829"/>
      <c r="O101" s="829"/>
      <c r="P101" s="829"/>
      <c r="Q101" s="829"/>
      <c r="R101" s="829"/>
      <c r="S101" s="829"/>
      <c r="T101" s="829"/>
      <c r="U101" s="829"/>
      <c r="V101" s="829"/>
      <c r="W101" s="829"/>
      <c r="X101" s="829"/>
      <c r="Y101" s="829"/>
      <c r="Z101" s="829"/>
      <c r="AA101" s="829"/>
      <c r="AB101" s="829"/>
      <c r="AC101" s="829"/>
      <c r="AD101" s="829"/>
      <c r="AE101" s="829"/>
      <c r="AF101" s="829"/>
      <c r="AG101" s="829"/>
      <c r="AH101" s="829"/>
      <c r="AI101" s="829"/>
      <c r="AJ101" s="829"/>
      <c r="AK101" s="829"/>
      <c r="AL101" s="829"/>
      <c r="AM101" s="829"/>
      <c r="AN101" s="829"/>
      <c r="AO101" s="829"/>
      <c r="AP101" s="829"/>
      <c r="AQ101" s="829"/>
      <c r="AR101" s="829"/>
      <c r="AS101" s="829"/>
      <c r="AT101" s="829"/>
      <c r="AU101" s="829"/>
      <c r="AV101" s="829"/>
      <c r="AW101" s="829"/>
      <c r="AX101" s="829"/>
      <c r="AY101" s="829"/>
      <c r="AZ101" s="829"/>
      <c r="BA101" s="829"/>
      <c r="BB101" s="829"/>
      <c r="BC101" s="829"/>
      <c r="BD101" s="829"/>
      <c r="BE101" s="829"/>
      <c r="BF101" s="829"/>
      <c r="BG101" s="829"/>
      <c r="BH101" s="829"/>
      <c r="BI101" s="829"/>
      <c r="BJ101" s="829"/>
      <c r="BK101" s="829"/>
      <c r="BL101" s="829"/>
      <c r="BM101" s="829"/>
      <c r="BN101" s="829"/>
      <c r="BO101" s="829"/>
      <c r="BP101" s="829"/>
      <c r="BQ101" s="829"/>
      <c r="BR101" s="829"/>
      <c r="BS101" s="829"/>
      <c r="BT101" s="829"/>
      <c r="BU101" s="829"/>
      <c r="BV101" s="829"/>
      <c r="BW101" s="829"/>
      <c r="BX101" s="829"/>
      <c r="BY101" s="830"/>
      <c r="BZ101" s="813"/>
      <c r="CA101" s="799"/>
      <c r="CB101" s="799"/>
      <c r="CC101" s="799"/>
      <c r="CD101" s="799"/>
      <c r="CE101" s="733" t="s">
        <v>32</v>
      </c>
      <c r="CF101" s="801">
        <f t="shared" si="10"/>
        <v>1</v>
      </c>
      <c r="CG101" s="801">
        <f t="shared" si="10"/>
        <v>1</v>
      </c>
      <c r="CH101" s="842" t="s">
        <v>525</v>
      </c>
    </row>
    <row r="102" spans="1:86" s="25" customFormat="1" ht="18" customHeight="1" x14ac:dyDescent="0.2">
      <c r="A102" s="608" t="s">
        <v>531</v>
      </c>
      <c r="B102" s="601"/>
      <c r="C102" s="601"/>
      <c r="D102" s="601"/>
      <c r="E102" s="641"/>
      <c r="F102" s="641"/>
      <c r="G102" s="642"/>
      <c r="H102" s="528"/>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c r="BQ102" s="529"/>
      <c r="BR102" s="529"/>
      <c r="BS102" s="529"/>
      <c r="BT102" s="529"/>
      <c r="BU102" s="529"/>
      <c r="BV102" s="529"/>
      <c r="BW102" s="529"/>
      <c r="BX102" s="529"/>
      <c r="BY102" s="530"/>
      <c r="BZ102" s="705"/>
      <c r="CA102" s="705"/>
      <c r="CB102" s="705"/>
      <c r="CC102" s="705"/>
      <c r="CD102" s="705"/>
      <c r="CE102" s="724"/>
      <c r="CF102" s="862">
        <f>SUBTOTAL(1,CF103:CF105)</f>
        <v>0.16666666666666666</v>
      </c>
      <c r="CG102" s="537">
        <f>SUBTOTAL(1,CG103:CG105)</f>
        <v>1</v>
      </c>
      <c r="CH102" s="691"/>
    </row>
    <row r="103" spans="1:86" s="772" customFormat="1" ht="32.25" customHeight="1" x14ac:dyDescent="0.2">
      <c r="A103" s="844" t="s">
        <v>279</v>
      </c>
      <c r="B103" s="845" t="s">
        <v>532</v>
      </c>
      <c r="C103" s="846" t="s">
        <v>533</v>
      </c>
      <c r="D103" s="760" t="s">
        <v>534</v>
      </c>
      <c r="E103" s="762">
        <v>44439</v>
      </c>
      <c r="F103" s="762">
        <v>44588</v>
      </c>
      <c r="G103" s="789"/>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06"/>
      <c r="AY103" s="806"/>
      <c r="AZ103" s="806" t="s">
        <v>32</v>
      </c>
      <c r="BA103" s="806" t="s">
        <v>32</v>
      </c>
      <c r="BB103" s="806" t="s">
        <v>32</v>
      </c>
      <c r="BC103" s="806" t="s">
        <v>32</v>
      </c>
      <c r="BD103" s="806" t="s">
        <v>32</v>
      </c>
      <c r="BE103" s="806" t="s">
        <v>32</v>
      </c>
      <c r="BF103" s="806" t="s">
        <v>32</v>
      </c>
      <c r="BG103" s="806" t="s">
        <v>32</v>
      </c>
      <c r="BH103" s="806"/>
      <c r="BI103" s="806"/>
      <c r="BJ103" s="806"/>
      <c r="BK103" s="806"/>
      <c r="BL103" s="806"/>
      <c r="BM103" s="806"/>
      <c r="BN103" s="806"/>
      <c r="BO103" s="806"/>
      <c r="BP103" s="806"/>
      <c r="BQ103" s="806"/>
      <c r="BR103" s="806"/>
      <c r="BS103" s="806"/>
      <c r="BT103" s="806"/>
      <c r="BU103" s="806"/>
      <c r="BV103" s="806"/>
      <c r="BW103" s="806"/>
      <c r="BX103" s="806"/>
      <c r="BY103" s="807"/>
      <c r="BZ103" s="808"/>
      <c r="CA103" s="794"/>
      <c r="CB103" s="794" t="s">
        <v>32</v>
      </c>
      <c r="CC103" s="794"/>
      <c r="CD103" s="794"/>
      <c r="CE103" s="723"/>
      <c r="CF103" s="803">
        <f t="shared" si="10"/>
        <v>0.5</v>
      </c>
      <c r="CG103" s="803">
        <f t="shared" si="10"/>
        <v>1</v>
      </c>
      <c r="CH103" t="s">
        <v>535</v>
      </c>
    </row>
    <row r="104" spans="1:86" s="772" customFormat="1" ht="33" x14ac:dyDescent="0.2">
      <c r="A104" s="631" t="s">
        <v>282</v>
      </c>
      <c r="B104" s="849" t="s">
        <v>536</v>
      </c>
      <c r="C104" s="850" t="s">
        <v>533</v>
      </c>
      <c r="D104" s="832" t="s">
        <v>534</v>
      </c>
      <c r="E104" s="833">
        <v>44469</v>
      </c>
      <c r="F104" s="833">
        <v>44589</v>
      </c>
      <c r="G104" s="85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1"/>
      <c r="AR104" s="511"/>
      <c r="AS104" s="511"/>
      <c r="AT104" s="511"/>
      <c r="AU104" s="511"/>
      <c r="AV104" s="511"/>
      <c r="AW104" s="511"/>
      <c r="AX104" s="511"/>
      <c r="AY104" s="511"/>
      <c r="AZ104" s="511"/>
      <c r="BA104" s="511"/>
      <c r="BB104" s="511"/>
      <c r="BC104" s="511"/>
      <c r="BD104" s="511"/>
      <c r="BE104" s="511"/>
      <c r="BF104" s="511"/>
      <c r="BG104" s="511">
        <v>28</v>
      </c>
      <c r="BH104" s="511"/>
      <c r="BI104" s="511"/>
      <c r="BJ104" s="511"/>
      <c r="BK104" s="511"/>
      <c r="BL104" s="511"/>
      <c r="BM104" s="511"/>
      <c r="BN104" s="511"/>
      <c r="BO104" s="511"/>
      <c r="BP104" s="511"/>
      <c r="BQ104" s="511"/>
      <c r="BR104" s="511"/>
      <c r="BS104" s="511"/>
      <c r="BT104" s="511"/>
      <c r="BU104" s="511"/>
      <c r="BV104" s="511"/>
      <c r="BW104" s="511"/>
      <c r="BX104" s="511"/>
      <c r="BY104" s="679"/>
      <c r="BZ104" s="731"/>
      <c r="CA104" s="732"/>
      <c r="CB104" s="732"/>
      <c r="CC104" s="732"/>
      <c r="CD104" s="732"/>
      <c r="CE104" s="733"/>
      <c r="CF104" s="835">
        <f t="shared" si="10"/>
        <v>0</v>
      </c>
      <c r="CG104" s="835">
        <f t="shared" si="10"/>
        <v>1</v>
      </c>
      <c r="CH104" s="700"/>
    </row>
    <row r="105" spans="1:86" s="25" customFormat="1" ht="33" x14ac:dyDescent="0.2">
      <c r="A105" s="610" t="s">
        <v>284</v>
      </c>
      <c r="B105" s="852" t="s">
        <v>537</v>
      </c>
      <c r="C105" s="847" t="s">
        <v>533</v>
      </c>
      <c r="D105" s="625" t="s">
        <v>534</v>
      </c>
      <c r="E105" s="587">
        <v>44500</v>
      </c>
      <c r="F105" s="587">
        <v>44624</v>
      </c>
      <c r="G105" s="84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29"/>
      <c r="AY105" s="829"/>
      <c r="AZ105" s="829"/>
      <c r="BA105" s="829"/>
      <c r="BB105" s="829"/>
      <c r="BC105" s="829"/>
      <c r="BD105" s="829"/>
      <c r="BE105" s="829"/>
      <c r="BF105" s="829"/>
      <c r="BG105" s="829"/>
      <c r="BH105" s="829" t="s">
        <v>32</v>
      </c>
      <c r="BI105" s="829" t="s">
        <v>32</v>
      </c>
      <c r="BJ105" s="829" t="s">
        <v>32</v>
      </c>
      <c r="BK105" s="829" t="s">
        <v>32</v>
      </c>
      <c r="BL105" s="829" t="s">
        <v>32</v>
      </c>
      <c r="BM105" s="829"/>
      <c r="BN105" s="829"/>
      <c r="BO105" s="829"/>
      <c r="BP105" s="829"/>
      <c r="BQ105" s="829"/>
      <c r="BR105" s="829"/>
      <c r="BS105" s="829"/>
      <c r="BT105" s="829"/>
      <c r="BU105" s="829"/>
      <c r="BV105" s="829"/>
      <c r="BW105" s="829"/>
      <c r="BX105" s="829"/>
      <c r="BY105" s="830"/>
      <c r="BZ105" s="813"/>
      <c r="CA105" s="799"/>
      <c r="CB105" s="799"/>
      <c r="CC105" s="799"/>
      <c r="CD105" s="799"/>
      <c r="CE105" s="800"/>
      <c r="CF105" s="801">
        <f t="shared" si="10"/>
        <v>0</v>
      </c>
      <c r="CG105" s="801">
        <f t="shared" si="10"/>
        <v>1</v>
      </c>
      <c r="CH105" s="814"/>
    </row>
    <row r="106" spans="1:86" s="25" customFormat="1" ht="18" customHeight="1" x14ac:dyDescent="0.2">
      <c r="A106" s="608" t="s">
        <v>538</v>
      </c>
      <c r="B106" s="601"/>
      <c r="C106" s="601"/>
      <c r="D106" s="601"/>
      <c r="E106" s="641"/>
      <c r="F106" s="641"/>
      <c r="G106" s="642"/>
      <c r="H106" s="528"/>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29"/>
      <c r="BY106" s="530"/>
      <c r="BZ106" s="705"/>
      <c r="CA106" s="705"/>
      <c r="CB106" s="705"/>
      <c r="CC106" s="705"/>
      <c r="CD106" s="705"/>
      <c r="CE106" s="705"/>
      <c r="CF106" s="862">
        <f>SUBTOTAL(1,CF107:CF110)</f>
        <v>0.05</v>
      </c>
      <c r="CG106" s="537">
        <f>SUBTOTAL(1,CG107:CG110)</f>
        <v>1</v>
      </c>
      <c r="CH106" s="691"/>
    </row>
    <row r="107" spans="1:86" s="25" customFormat="1" ht="90" x14ac:dyDescent="0.2">
      <c r="A107" s="502" t="s">
        <v>539</v>
      </c>
      <c r="B107" s="671" t="s">
        <v>540</v>
      </c>
      <c r="C107" s="613" t="s">
        <v>384</v>
      </c>
      <c r="D107" s="613" t="s">
        <v>541</v>
      </c>
      <c r="E107" s="583">
        <v>44454</v>
      </c>
      <c r="F107" s="583">
        <v>44666</v>
      </c>
      <c r="G107" s="466"/>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t="s">
        <v>32</v>
      </c>
      <c r="BF107" s="462" t="s">
        <v>32</v>
      </c>
      <c r="BG107" s="462" t="s">
        <v>32</v>
      </c>
      <c r="BH107" s="462" t="s">
        <v>32</v>
      </c>
      <c r="BI107" s="462" t="s">
        <v>32</v>
      </c>
      <c r="BJ107" s="462" t="s">
        <v>32</v>
      </c>
      <c r="BK107" s="462" t="s">
        <v>32</v>
      </c>
      <c r="BL107" s="462">
        <v>3</v>
      </c>
      <c r="BM107" s="462"/>
      <c r="BN107" s="462"/>
      <c r="BO107" s="462"/>
      <c r="BP107" s="462"/>
      <c r="BQ107" s="462"/>
      <c r="BR107" s="462"/>
      <c r="BS107" s="462"/>
      <c r="BT107" s="462"/>
      <c r="BU107" s="462"/>
      <c r="BV107" s="462"/>
      <c r="BW107" s="462"/>
      <c r="BX107" s="462"/>
      <c r="BY107" s="676"/>
      <c r="BZ107" s="718" t="s">
        <v>32</v>
      </c>
      <c r="CA107" s="716"/>
      <c r="CB107" s="716"/>
      <c r="CC107" s="716"/>
      <c r="CD107" s="716"/>
      <c r="CE107" s="717"/>
      <c r="CF107" s="538">
        <f>IF(CE107&lt;&gt;"",1,IF(CD107&lt;&gt;"",0.9,IF(CC107&lt;&gt;"",0.75,IF(CB107&lt;&gt;"",0.5,IF(CA107&lt;&gt;"",0.3,IF(BZ107&lt;&gt;"",0.2,0))))))</f>
        <v>0.2</v>
      </c>
      <c r="CG107" s="538">
        <f t="shared" si="10"/>
        <v>1</v>
      </c>
      <c r="CH107" s="565" t="s">
        <v>626</v>
      </c>
    </row>
    <row r="108" spans="1:86" s="25" customFormat="1" ht="16.5" x14ac:dyDescent="0.2">
      <c r="A108" s="502"/>
      <c r="B108" s="755" t="s">
        <v>543</v>
      </c>
      <c r="C108" s="613" t="s">
        <v>384</v>
      </c>
      <c r="D108" s="613" t="s">
        <v>541</v>
      </c>
      <c r="E108" s="583"/>
      <c r="F108" s="583">
        <v>44666</v>
      </c>
      <c r="G108" s="466"/>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676"/>
      <c r="BZ108" s="718"/>
      <c r="CA108" s="716"/>
      <c r="CB108" s="716"/>
      <c r="CC108" s="716"/>
      <c r="CD108" s="716"/>
      <c r="CE108" s="717"/>
      <c r="CF108" s="538">
        <f t="shared" si="10"/>
        <v>0</v>
      </c>
      <c r="CG108" s="538">
        <f t="shared" si="10"/>
        <v>1</v>
      </c>
      <c r="CH108" s="565"/>
    </row>
    <row r="109" spans="1:86" s="25" customFormat="1" ht="16.5" x14ac:dyDescent="0.2">
      <c r="A109" s="502"/>
      <c r="B109" s="755" t="s">
        <v>545</v>
      </c>
      <c r="C109" s="613" t="s">
        <v>384</v>
      </c>
      <c r="D109" s="613" t="s">
        <v>541</v>
      </c>
      <c r="E109" s="583"/>
      <c r="F109" s="583">
        <v>44666</v>
      </c>
      <c r="G109" s="466"/>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2"/>
      <c r="AY109" s="462"/>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676"/>
      <c r="BZ109" s="718"/>
      <c r="CA109" s="716"/>
      <c r="CB109" s="716"/>
      <c r="CC109" s="716"/>
      <c r="CD109" s="716"/>
      <c r="CE109" s="717"/>
      <c r="CF109" s="538">
        <f t="shared" si="10"/>
        <v>0</v>
      </c>
      <c r="CG109" s="538">
        <f t="shared" si="10"/>
        <v>1</v>
      </c>
      <c r="CH109" s="565"/>
    </row>
    <row r="110" spans="1:86" s="25" customFormat="1" ht="16.5" x14ac:dyDescent="0.2">
      <c r="A110" s="502"/>
      <c r="B110" s="755" t="s">
        <v>546</v>
      </c>
      <c r="C110" s="613" t="s">
        <v>384</v>
      </c>
      <c r="D110" s="613"/>
      <c r="E110" s="583"/>
      <c r="F110" s="583"/>
      <c r="G110" s="466"/>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676"/>
      <c r="BZ110" s="718"/>
      <c r="CA110" s="716"/>
      <c r="CB110" s="716"/>
      <c r="CC110" s="716"/>
      <c r="CD110" s="716"/>
      <c r="CE110" s="717"/>
      <c r="CF110" s="538">
        <f t="shared" si="10"/>
        <v>0</v>
      </c>
      <c r="CG110" s="538">
        <f t="shared" si="10"/>
        <v>1</v>
      </c>
      <c r="CH110" s="565"/>
    </row>
    <row r="111" spans="1:86" s="25" customFormat="1" ht="16.5" x14ac:dyDescent="0.2">
      <c r="A111" s="502"/>
      <c r="B111" s="755"/>
      <c r="C111" s="613"/>
      <c r="D111" s="613"/>
      <c r="E111" s="583"/>
      <c r="F111" s="583"/>
      <c r="G111" s="466"/>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62"/>
      <c r="BX111" s="462"/>
      <c r="BY111" s="676"/>
      <c r="BZ111" s="718"/>
      <c r="CA111" s="716"/>
      <c r="CB111" s="716"/>
      <c r="CC111" s="716"/>
      <c r="CD111" s="716"/>
      <c r="CE111" s="717"/>
      <c r="CF111" s="538"/>
      <c r="CG111" s="538"/>
      <c r="CH111" s="565"/>
    </row>
    <row r="112" spans="1:86" s="25" customFormat="1" ht="16.5" x14ac:dyDescent="0.2">
      <c r="A112" s="502"/>
      <c r="B112" s="755"/>
      <c r="C112" s="613"/>
      <c r="D112" s="613"/>
      <c r="E112" s="583"/>
      <c r="F112" s="583"/>
      <c r="G112" s="466"/>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676"/>
      <c r="BZ112" s="718"/>
      <c r="CA112" s="716"/>
      <c r="CB112" s="716"/>
      <c r="CC112" s="716"/>
      <c r="CD112" s="716"/>
      <c r="CE112" s="717"/>
      <c r="CF112" s="538"/>
      <c r="CG112" s="538"/>
      <c r="CH112" s="565"/>
    </row>
    <row r="113" spans="1:86" s="25" customFormat="1" ht="16.5" x14ac:dyDescent="0.2">
      <c r="A113" s="502"/>
      <c r="B113" s="755"/>
      <c r="C113" s="613"/>
      <c r="D113" s="613"/>
      <c r="E113" s="583"/>
      <c r="F113" s="583"/>
      <c r="G113" s="466"/>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676"/>
      <c r="BZ113" s="718"/>
      <c r="CA113" s="716"/>
      <c r="CB113" s="716"/>
      <c r="CC113" s="716"/>
      <c r="CD113" s="716"/>
      <c r="CE113" s="717"/>
      <c r="CF113" s="538"/>
      <c r="CG113" s="538"/>
      <c r="CH113" s="565"/>
    </row>
    <row r="114" spans="1:86" s="25" customFormat="1" ht="16.5" x14ac:dyDescent="0.2">
      <c r="A114" s="502"/>
      <c r="B114" s="755"/>
      <c r="C114" s="613"/>
      <c r="D114" s="613"/>
      <c r="E114" s="583"/>
      <c r="F114" s="583"/>
      <c r="G114" s="466"/>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676"/>
      <c r="BZ114" s="718"/>
      <c r="CA114" s="716"/>
      <c r="CB114" s="716"/>
      <c r="CC114" s="716"/>
      <c r="CD114" s="716"/>
      <c r="CE114" s="717"/>
      <c r="CF114" s="538"/>
      <c r="CG114" s="538"/>
      <c r="CH114" s="565"/>
    </row>
    <row r="115" spans="1:86" s="25" customFormat="1" ht="16.5" x14ac:dyDescent="0.2">
      <c r="A115" s="502"/>
      <c r="B115" s="755"/>
      <c r="C115" s="613"/>
      <c r="D115" s="613"/>
      <c r="E115" s="583"/>
      <c r="F115" s="583"/>
      <c r="G115" s="466"/>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676"/>
      <c r="BZ115" s="718"/>
      <c r="CA115" s="716"/>
      <c r="CB115" s="716"/>
      <c r="CC115" s="716"/>
      <c r="CD115" s="716"/>
      <c r="CE115" s="717"/>
      <c r="CF115" s="538"/>
      <c r="CG115" s="538"/>
      <c r="CH115" s="565"/>
    </row>
    <row r="116" spans="1:86" s="25" customFormat="1" ht="16.5" x14ac:dyDescent="0.2">
      <c r="A116" s="502"/>
      <c r="B116" s="755"/>
      <c r="C116" s="613"/>
      <c r="D116" s="613"/>
      <c r="E116" s="583"/>
      <c r="F116" s="583"/>
      <c r="G116" s="466"/>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676"/>
      <c r="BZ116" s="718"/>
      <c r="CA116" s="716"/>
      <c r="CB116" s="716"/>
      <c r="CC116" s="716"/>
      <c r="CD116" s="716"/>
      <c r="CE116" s="717"/>
      <c r="CF116" s="538"/>
      <c r="CG116" s="538"/>
      <c r="CH116" s="565"/>
    </row>
    <row r="117" spans="1:86" s="25" customFormat="1" ht="27" customHeight="1" x14ac:dyDescent="0.2">
      <c r="A117" s="621" t="s">
        <v>547</v>
      </c>
      <c r="B117" s="604"/>
      <c r="C117" s="604"/>
      <c r="D117" s="604"/>
      <c r="E117" s="646"/>
      <c r="F117" s="646"/>
      <c r="G117" s="647"/>
      <c r="H117" s="1284"/>
      <c r="I117" s="1284"/>
      <c r="J117" s="1284"/>
      <c r="K117" s="1284"/>
      <c r="L117" s="1284"/>
      <c r="M117" s="1284"/>
      <c r="N117" s="1284"/>
      <c r="O117" s="1284"/>
      <c r="P117" s="1284"/>
      <c r="Q117" s="1284"/>
      <c r="R117" s="1284"/>
      <c r="S117" s="1284"/>
      <c r="T117" s="1284"/>
      <c r="U117" s="1284"/>
      <c r="V117" s="1284"/>
      <c r="W117" s="1284"/>
      <c r="X117" s="1284"/>
      <c r="Y117" s="1284"/>
      <c r="Z117" s="1284"/>
      <c r="AA117" s="1284"/>
      <c r="AB117" s="1284"/>
      <c r="AC117" s="1284"/>
      <c r="AD117" s="1284"/>
      <c r="AE117" s="1284"/>
      <c r="AF117" s="1284"/>
      <c r="AG117" s="1284"/>
      <c r="AH117" s="1284"/>
      <c r="AI117" s="1284"/>
      <c r="AJ117" s="1284"/>
      <c r="AK117" s="1284"/>
      <c r="AL117" s="1284"/>
      <c r="AM117" s="1284"/>
      <c r="AN117" s="1284"/>
      <c r="AO117" s="1284"/>
      <c r="AP117" s="1284"/>
      <c r="AQ117" s="1284"/>
      <c r="AR117" s="1284"/>
      <c r="AS117" s="1284"/>
      <c r="AT117" s="1284"/>
      <c r="AU117" s="1284"/>
      <c r="AV117" s="1284"/>
      <c r="AW117" s="1284"/>
      <c r="AX117" s="1317"/>
      <c r="AY117" s="1317"/>
      <c r="AZ117" s="1317"/>
      <c r="BA117" s="1317"/>
      <c r="BB117" s="1317"/>
      <c r="BC117" s="1317"/>
      <c r="BD117" s="1317"/>
      <c r="BE117" s="1317"/>
      <c r="BF117" s="1317"/>
      <c r="BG117" s="1317"/>
      <c r="BH117" s="1317"/>
      <c r="BI117" s="1317"/>
      <c r="BJ117" s="1317"/>
      <c r="BK117" s="1317"/>
      <c r="BL117" s="1317"/>
      <c r="BM117" s="1317"/>
      <c r="BN117" s="1317"/>
      <c r="BO117" s="1317"/>
      <c r="BP117" s="1317"/>
      <c r="BQ117" s="1317"/>
      <c r="BR117" s="1317"/>
      <c r="BS117" s="1317"/>
      <c r="BT117" s="1317"/>
      <c r="BU117" s="1317"/>
      <c r="BV117" s="1317"/>
      <c r="BW117" s="1317"/>
      <c r="BX117" s="1317"/>
      <c r="BY117" s="1318"/>
      <c r="BZ117" s="720"/>
      <c r="CA117" s="720"/>
      <c r="CB117" s="720"/>
      <c r="CC117" s="720"/>
      <c r="CD117" s="720"/>
      <c r="CE117" s="720"/>
      <c r="CF117" s="540">
        <f>SUBTOTAL(1,CF118:CF123)</f>
        <v>1</v>
      </c>
      <c r="CG117" s="540">
        <f>SUBTOTAL(1,CG118:CG123)</f>
        <v>1</v>
      </c>
      <c r="CH117" s="696"/>
    </row>
    <row r="118" spans="1:86" s="25" customFormat="1" ht="18" x14ac:dyDescent="0.2">
      <c r="A118" s="608" t="s">
        <v>548</v>
      </c>
      <c r="B118" s="601"/>
      <c r="C118" s="601"/>
      <c r="D118" s="601"/>
      <c r="E118" s="641"/>
      <c r="F118" s="641"/>
      <c r="G118" s="642"/>
      <c r="H118" s="528"/>
      <c r="I118" s="529"/>
      <c r="J118" s="529"/>
      <c r="K118" s="529"/>
      <c r="L118" s="529"/>
      <c r="M118" s="529"/>
      <c r="N118" s="529"/>
      <c r="O118" s="529"/>
      <c r="P118" s="529"/>
      <c r="Q118" s="529"/>
      <c r="R118" s="529"/>
      <c r="S118" s="529"/>
      <c r="T118" s="529"/>
      <c r="U118" s="529"/>
      <c r="V118" s="529"/>
      <c r="W118" s="529"/>
      <c r="X118" s="529"/>
      <c r="Y118" s="529"/>
      <c r="Z118" s="529"/>
      <c r="AA118" s="529"/>
      <c r="AB118" s="529"/>
      <c r="AC118" s="529"/>
      <c r="AD118" s="529"/>
      <c r="AE118" s="529"/>
      <c r="AF118" s="529"/>
      <c r="AG118" s="529"/>
      <c r="AH118" s="529"/>
      <c r="AI118" s="529"/>
      <c r="AJ118" s="529"/>
      <c r="AK118" s="529"/>
      <c r="AL118" s="529"/>
      <c r="AM118" s="529"/>
      <c r="AN118" s="529"/>
      <c r="AO118" s="529"/>
      <c r="AP118" s="529"/>
      <c r="AQ118" s="529"/>
      <c r="AR118" s="529"/>
      <c r="AS118" s="529"/>
      <c r="AT118" s="529"/>
      <c r="AU118" s="529"/>
      <c r="AV118" s="529"/>
      <c r="AW118" s="529"/>
      <c r="AX118" s="529"/>
      <c r="AY118" s="529"/>
      <c r="AZ118" s="529"/>
      <c r="BA118" s="529"/>
      <c r="BB118" s="529"/>
      <c r="BC118" s="529"/>
      <c r="BD118" s="529"/>
      <c r="BE118" s="529"/>
      <c r="BF118" s="529"/>
      <c r="BG118" s="529"/>
      <c r="BH118" s="529"/>
      <c r="BI118" s="529"/>
      <c r="BJ118" s="529"/>
      <c r="BK118" s="529"/>
      <c r="BL118" s="529"/>
      <c r="BM118" s="529"/>
      <c r="BN118" s="529"/>
      <c r="BO118" s="529"/>
      <c r="BP118" s="529"/>
      <c r="BQ118" s="529"/>
      <c r="BR118" s="529"/>
      <c r="BS118" s="529"/>
      <c r="BT118" s="529"/>
      <c r="BU118" s="529"/>
      <c r="BV118" s="529"/>
      <c r="BW118" s="529"/>
      <c r="BX118" s="529"/>
      <c r="BY118" s="530"/>
      <c r="BZ118" s="705"/>
      <c r="CA118" s="705"/>
      <c r="CB118" s="725"/>
      <c r="CC118" s="705"/>
      <c r="CD118" s="705"/>
      <c r="CE118" s="705"/>
      <c r="CF118" s="856">
        <f>SUBTOTAL(1,CF119:CF124)</f>
        <v>0.83333333333333337</v>
      </c>
      <c r="CG118" s="537">
        <f>SUBTOTAL(1,CG119:CG124)</f>
        <v>1</v>
      </c>
      <c r="CH118" s="691"/>
    </row>
    <row r="119" spans="1:86" s="13" customFormat="1" ht="16.5" x14ac:dyDescent="0.2">
      <c r="A119" s="750" t="s">
        <v>297</v>
      </c>
      <c r="B119" s="743" t="s">
        <v>549</v>
      </c>
      <c r="C119" s="627" t="s">
        <v>550</v>
      </c>
      <c r="D119" s="627" t="s">
        <v>551</v>
      </c>
      <c r="E119" s="590">
        <v>44228</v>
      </c>
      <c r="F119" s="590">
        <v>44589</v>
      </c>
      <c r="G119" s="466">
        <v>44643</v>
      </c>
      <c r="H119" s="462"/>
      <c r="I119" s="462"/>
      <c r="J119" s="462"/>
      <c r="K119" s="462"/>
      <c r="L119" s="462"/>
      <c r="M119" s="462"/>
      <c r="N119" s="462"/>
      <c r="O119" s="462"/>
      <c r="P119" s="462"/>
      <c r="Q119" s="462"/>
      <c r="R119" s="462"/>
      <c r="S119" s="462"/>
      <c r="T119" s="462"/>
      <c r="U119" s="462" t="s">
        <v>53</v>
      </c>
      <c r="V119" s="462" t="s">
        <v>53</v>
      </c>
      <c r="W119" s="462" t="s">
        <v>53</v>
      </c>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t="s">
        <v>32</v>
      </c>
      <c r="BA119" s="462" t="s">
        <v>32</v>
      </c>
      <c r="BB119" s="462" t="s">
        <v>32</v>
      </c>
      <c r="BC119" s="462" t="s">
        <v>32</v>
      </c>
      <c r="BD119" s="462" t="s">
        <v>32</v>
      </c>
      <c r="BE119" s="462" t="s">
        <v>32</v>
      </c>
      <c r="BF119" s="462" t="s">
        <v>32</v>
      </c>
      <c r="BG119" s="462" t="s">
        <v>32</v>
      </c>
      <c r="BH119" s="462"/>
      <c r="BI119" s="462"/>
      <c r="BJ119" s="462"/>
      <c r="BK119" s="462"/>
      <c r="BL119" s="462"/>
      <c r="BM119" s="462"/>
      <c r="BN119" s="462"/>
      <c r="BO119" s="462"/>
      <c r="BP119" s="462"/>
      <c r="BQ119" s="462"/>
      <c r="BR119" s="462"/>
      <c r="BS119" s="462"/>
      <c r="BT119" s="462"/>
      <c r="BU119" s="462"/>
      <c r="BV119" s="462"/>
      <c r="BW119" s="462"/>
      <c r="BX119" s="462"/>
      <c r="BY119" s="676"/>
      <c r="BZ119" s="718"/>
      <c r="CA119" s="716"/>
      <c r="CB119" s="716"/>
      <c r="CC119" s="716"/>
      <c r="CD119" s="716"/>
      <c r="CE119" s="717" t="s">
        <v>53</v>
      </c>
      <c r="CF119" s="538">
        <f t="shared" ref="CF119:CG121" si="11">IF(CE119&lt;&gt;"",1,IF(CD119&lt;&gt;"",0.9,IF(CC119&lt;&gt;"",0.75,IF(CB119&lt;&gt;"",0.5,IF(CA119&lt;&gt;"",0.3,IF(BZ119&lt;&gt;"",0.2,0))))))</f>
        <v>1</v>
      </c>
      <c r="CG119" s="538">
        <f t="shared" si="11"/>
        <v>1</v>
      </c>
      <c r="CH119" s="756" t="s">
        <v>552</v>
      </c>
    </row>
    <row r="120" spans="1:86" s="13" customFormat="1" ht="16.5" x14ac:dyDescent="0.2">
      <c r="A120" s="750" t="s">
        <v>300</v>
      </c>
      <c r="B120" s="743" t="s">
        <v>553</v>
      </c>
      <c r="C120" s="627" t="s">
        <v>550</v>
      </c>
      <c r="D120" s="627" t="s">
        <v>551</v>
      </c>
      <c r="E120" s="590" t="s">
        <v>554</v>
      </c>
      <c r="F120" s="590">
        <v>44589</v>
      </c>
      <c r="G120" s="466">
        <v>44643</v>
      </c>
      <c r="H120" s="462"/>
      <c r="I120" s="462"/>
      <c r="J120" s="462"/>
      <c r="K120" s="462"/>
      <c r="L120" s="462"/>
      <c r="M120" s="462"/>
      <c r="N120" s="462"/>
      <c r="O120" s="462"/>
      <c r="P120" s="462"/>
      <c r="Q120" s="462"/>
      <c r="R120" s="462"/>
      <c r="S120" s="462"/>
      <c r="T120" s="462"/>
      <c r="U120" s="462"/>
      <c r="V120" s="462"/>
      <c r="W120" s="462" t="s">
        <v>53</v>
      </c>
      <c r="X120" s="462" t="s">
        <v>53</v>
      </c>
      <c r="Y120" s="462" t="s">
        <v>53</v>
      </c>
      <c r="Z120" s="462"/>
      <c r="AA120" s="462"/>
      <c r="AB120" s="462"/>
      <c r="AC120" s="462"/>
      <c r="AD120" s="462"/>
      <c r="AE120" s="462"/>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t="s">
        <v>32</v>
      </c>
      <c r="BA120" s="462" t="s">
        <v>32</v>
      </c>
      <c r="BB120" s="462" t="s">
        <v>32</v>
      </c>
      <c r="BC120" s="462" t="s">
        <v>32</v>
      </c>
      <c r="BD120" s="462" t="s">
        <v>32</v>
      </c>
      <c r="BE120" s="462" t="s">
        <v>32</v>
      </c>
      <c r="BF120" s="462" t="s">
        <v>32</v>
      </c>
      <c r="BG120" s="462" t="s">
        <v>32</v>
      </c>
      <c r="BH120" s="462"/>
      <c r="BI120" s="462"/>
      <c r="BJ120" s="462"/>
      <c r="BK120" s="462"/>
      <c r="BL120" s="462"/>
      <c r="BM120" s="462"/>
      <c r="BN120" s="462"/>
      <c r="BO120" s="462"/>
      <c r="BP120" s="462"/>
      <c r="BQ120" s="462"/>
      <c r="BR120" s="462"/>
      <c r="BS120" s="462"/>
      <c r="BT120" s="462"/>
      <c r="BU120" s="462"/>
      <c r="BV120" s="462"/>
      <c r="BW120" s="462"/>
      <c r="BX120" s="462"/>
      <c r="BY120" s="676"/>
      <c r="BZ120" s="718"/>
      <c r="CA120" s="716"/>
      <c r="CB120" s="716"/>
      <c r="CC120" s="716"/>
      <c r="CD120" s="716"/>
      <c r="CE120" s="717" t="s">
        <v>53</v>
      </c>
      <c r="CF120" s="538">
        <f t="shared" si="11"/>
        <v>1</v>
      </c>
      <c r="CG120" s="538">
        <f t="shared" si="11"/>
        <v>1</v>
      </c>
      <c r="CH120" s="565"/>
    </row>
    <row r="121" spans="1:86" ht="16.5" x14ac:dyDescent="0.2">
      <c r="A121" s="750" t="s">
        <v>302</v>
      </c>
      <c r="B121" s="743" t="s">
        <v>555</v>
      </c>
      <c r="C121" s="627" t="s">
        <v>550</v>
      </c>
      <c r="D121" s="627" t="s">
        <v>551</v>
      </c>
      <c r="E121" s="590">
        <v>44226</v>
      </c>
      <c r="F121" s="590">
        <v>44589</v>
      </c>
      <c r="G121" s="466">
        <v>44643</v>
      </c>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t="s">
        <v>53</v>
      </c>
      <c r="AE121" s="462" t="s">
        <v>53</v>
      </c>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t="s">
        <v>32</v>
      </c>
      <c r="BA121" s="462" t="s">
        <v>32</v>
      </c>
      <c r="BB121" s="462" t="s">
        <v>32</v>
      </c>
      <c r="BC121" s="462" t="s">
        <v>32</v>
      </c>
      <c r="BD121" s="462" t="s">
        <v>32</v>
      </c>
      <c r="BE121" s="462" t="s">
        <v>32</v>
      </c>
      <c r="BF121" s="462" t="s">
        <v>32</v>
      </c>
      <c r="BG121" s="462" t="s">
        <v>32</v>
      </c>
      <c r="BH121" s="462"/>
      <c r="BI121" s="462"/>
      <c r="BJ121" s="462"/>
      <c r="BK121" s="462"/>
      <c r="BL121" s="462"/>
      <c r="BM121" s="462"/>
      <c r="BN121" s="462"/>
      <c r="BO121" s="462"/>
      <c r="BP121" s="462"/>
      <c r="BQ121" s="462"/>
      <c r="BR121" s="462"/>
      <c r="BS121" s="462"/>
      <c r="BT121" s="462"/>
      <c r="BU121" s="462"/>
      <c r="BV121" s="462"/>
      <c r="BW121" s="462"/>
      <c r="BX121" s="462"/>
      <c r="BY121" s="676"/>
      <c r="BZ121" s="718"/>
      <c r="CA121" s="716"/>
      <c r="CB121" s="716"/>
      <c r="CC121" s="716"/>
      <c r="CD121" s="716"/>
      <c r="CE121" s="717" t="s">
        <v>53</v>
      </c>
      <c r="CF121" s="538">
        <f t="shared" si="11"/>
        <v>1</v>
      </c>
      <c r="CG121" s="538">
        <f t="shared" si="11"/>
        <v>1</v>
      </c>
      <c r="CH121" s="565"/>
    </row>
    <row r="122" spans="1:86" ht="16.5" x14ac:dyDescent="0.2">
      <c r="A122" s="750" t="s">
        <v>556</v>
      </c>
      <c r="B122" s="742" t="s">
        <v>557</v>
      </c>
      <c r="C122" s="627" t="s">
        <v>550</v>
      </c>
      <c r="D122" s="627" t="s">
        <v>551</v>
      </c>
      <c r="E122" s="590">
        <v>44226</v>
      </c>
      <c r="F122" s="590">
        <v>44589</v>
      </c>
      <c r="G122" s="466">
        <v>44643</v>
      </c>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t="s">
        <v>53</v>
      </c>
      <c r="AE122" s="462" t="s">
        <v>53</v>
      </c>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t="s">
        <v>32</v>
      </c>
      <c r="BA122" s="462" t="s">
        <v>32</v>
      </c>
      <c r="BB122" s="462" t="s">
        <v>32</v>
      </c>
      <c r="BC122" s="462" t="s">
        <v>32</v>
      </c>
      <c r="BD122" s="462" t="s">
        <v>32</v>
      </c>
      <c r="BE122" s="462" t="s">
        <v>32</v>
      </c>
      <c r="BF122" s="462" t="s">
        <v>32</v>
      </c>
      <c r="BG122" s="462" t="s">
        <v>32</v>
      </c>
      <c r="BH122" s="462"/>
      <c r="BI122" s="462"/>
      <c r="BJ122" s="462"/>
      <c r="BK122" s="462"/>
      <c r="BL122" s="462"/>
      <c r="BM122" s="462"/>
      <c r="BN122" s="462"/>
      <c r="BO122" s="462"/>
      <c r="BP122" s="462"/>
      <c r="BQ122" s="462"/>
      <c r="BR122" s="462"/>
      <c r="BS122" s="462"/>
      <c r="BT122" s="462"/>
      <c r="BU122" s="462"/>
      <c r="BV122" s="462"/>
      <c r="BW122" s="462"/>
      <c r="BX122" s="462"/>
      <c r="BY122" s="676"/>
      <c r="BZ122" s="718"/>
      <c r="CA122" s="716"/>
      <c r="CB122" s="716"/>
      <c r="CC122" s="716"/>
      <c r="CD122" s="716"/>
      <c r="CE122" s="717" t="s">
        <v>53</v>
      </c>
      <c r="CF122" s="538">
        <f t="shared" ref="CF122:CG124" si="12">IF(CE122&lt;&gt;"",1,IF(CD122&lt;&gt;"",0.9,IF(CC122&lt;&gt;"",0.75,IF(CB122&lt;&gt;"",0.5,IF(CA122&lt;&gt;"",0.3,IF(BZ122&lt;&gt;"",0.2,0))))))</f>
        <v>1</v>
      </c>
      <c r="CG122" s="538">
        <f t="shared" si="12"/>
        <v>1</v>
      </c>
      <c r="CH122" s="565"/>
    </row>
    <row r="123" spans="1:86" ht="16.5" x14ac:dyDescent="0.2">
      <c r="A123" s="750" t="s">
        <v>558</v>
      </c>
      <c r="B123" s="742" t="s">
        <v>559</v>
      </c>
      <c r="C123" s="627" t="s">
        <v>560</v>
      </c>
      <c r="D123" s="627" t="s">
        <v>551</v>
      </c>
      <c r="E123" s="590">
        <v>44242</v>
      </c>
      <c r="F123" s="590">
        <v>44600</v>
      </c>
      <c r="G123" s="466">
        <v>44643</v>
      </c>
      <c r="H123" s="462"/>
      <c r="I123" s="462"/>
      <c r="J123" s="462"/>
      <c r="K123" s="462"/>
      <c r="L123" s="462"/>
      <c r="M123" s="462"/>
      <c r="N123" s="462"/>
      <c r="O123" s="462"/>
      <c r="P123" s="462"/>
      <c r="Q123" s="462"/>
      <c r="R123" s="462"/>
      <c r="S123" s="462"/>
      <c r="T123" s="462"/>
      <c r="U123" s="462"/>
      <c r="V123" s="462"/>
      <c r="W123" s="462" t="s">
        <v>53</v>
      </c>
      <c r="X123" s="462" t="s">
        <v>53</v>
      </c>
      <c r="Y123" s="462" t="s">
        <v>53</v>
      </c>
      <c r="Z123" s="462" t="s">
        <v>53</v>
      </c>
      <c r="AA123" s="462" t="s">
        <v>53</v>
      </c>
      <c r="AB123" s="462" t="s">
        <v>53</v>
      </c>
      <c r="AC123" s="462" t="s">
        <v>53</v>
      </c>
      <c r="AD123" s="462" t="s">
        <v>53</v>
      </c>
      <c r="AE123" s="462" t="s">
        <v>53</v>
      </c>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t="s">
        <v>32</v>
      </c>
      <c r="BJ123" s="462"/>
      <c r="BK123" s="462"/>
      <c r="BL123" s="462"/>
      <c r="BM123" s="462"/>
      <c r="BN123" s="462"/>
      <c r="BO123" s="462"/>
      <c r="BP123" s="462"/>
      <c r="BQ123" s="462"/>
      <c r="BR123" s="462"/>
      <c r="BS123" s="462"/>
      <c r="BT123" s="462"/>
      <c r="BU123" s="462"/>
      <c r="BV123" s="462"/>
      <c r="BW123" s="462"/>
      <c r="BX123" s="462"/>
      <c r="BY123" s="676"/>
      <c r="BZ123" s="718"/>
      <c r="CA123" s="716"/>
      <c r="CB123" s="716"/>
      <c r="CC123" s="716"/>
      <c r="CD123" s="716"/>
      <c r="CE123" s="717" t="s">
        <v>53</v>
      </c>
      <c r="CF123" s="538">
        <f t="shared" si="12"/>
        <v>1</v>
      </c>
      <c r="CG123" s="538">
        <f t="shared" si="12"/>
        <v>1</v>
      </c>
      <c r="CH123" s="565"/>
    </row>
    <row r="124" spans="1:86" ht="31.5" x14ac:dyDescent="0.2">
      <c r="A124" s="750" t="s">
        <v>561</v>
      </c>
      <c r="B124" s="743" t="s">
        <v>562</v>
      </c>
      <c r="C124" s="627" t="s">
        <v>550</v>
      </c>
      <c r="D124" s="627" t="s">
        <v>551</v>
      </c>
      <c r="E124" s="590">
        <v>44500</v>
      </c>
      <c r="F124" s="590" t="s">
        <v>563</v>
      </c>
      <c r="G124" s="466"/>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c r="AP124" s="462"/>
      <c r="AQ124" s="462"/>
      <c r="AR124" s="462"/>
      <c r="AS124" s="462"/>
      <c r="AT124" s="462"/>
      <c r="AU124" s="462"/>
      <c r="AV124" s="462"/>
      <c r="AW124" s="462"/>
      <c r="AX124" s="462"/>
      <c r="AY124" s="462"/>
      <c r="AZ124" s="462"/>
      <c r="BA124" s="462"/>
      <c r="BB124" s="462"/>
      <c r="BC124" s="462"/>
      <c r="BD124" s="462"/>
      <c r="BE124" s="462"/>
      <c r="BF124" s="462"/>
      <c r="BG124" s="462"/>
      <c r="BH124" s="462"/>
      <c r="BI124" s="462"/>
      <c r="BJ124" s="462" t="s">
        <v>32</v>
      </c>
      <c r="BK124" s="462" t="s">
        <v>32</v>
      </c>
      <c r="BL124" s="462"/>
      <c r="BM124" s="462"/>
      <c r="BN124" s="462"/>
      <c r="BO124" s="462"/>
      <c r="BP124" s="462"/>
      <c r="BQ124" s="462"/>
      <c r="BR124" s="462"/>
      <c r="BS124" s="462"/>
      <c r="BT124" s="462"/>
      <c r="BU124" s="462"/>
      <c r="BV124" s="462"/>
      <c r="BW124" s="462"/>
      <c r="BX124" s="462"/>
      <c r="BY124" s="676"/>
      <c r="BZ124" s="718"/>
      <c r="CA124" s="716"/>
      <c r="CB124" s="716"/>
      <c r="CC124" s="716"/>
      <c r="CD124" s="716"/>
      <c r="CE124" s="717"/>
      <c r="CF124" s="538">
        <f t="shared" si="12"/>
        <v>0</v>
      </c>
      <c r="CG124" s="538">
        <f t="shared" si="12"/>
        <v>1</v>
      </c>
      <c r="CH124" s="694" t="s">
        <v>438</v>
      </c>
    </row>
    <row r="125" spans="1:86" s="25" customFormat="1" ht="27" customHeight="1" x14ac:dyDescent="0.2">
      <c r="A125" s="621" t="s">
        <v>564</v>
      </c>
      <c r="B125" s="604"/>
      <c r="C125" s="604"/>
      <c r="D125" s="604"/>
      <c r="E125" s="646"/>
      <c r="F125" s="646"/>
      <c r="G125" s="647"/>
      <c r="H125" s="1284"/>
      <c r="I125" s="1284"/>
      <c r="J125" s="1284"/>
      <c r="K125" s="1284"/>
      <c r="L125" s="1284"/>
      <c r="M125" s="1284"/>
      <c r="N125" s="1284"/>
      <c r="O125" s="1284"/>
      <c r="P125" s="1284"/>
      <c r="Q125" s="1284"/>
      <c r="R125" s="1284"/>
      <c r="S125" s="1284"/>
      <c r="T125" s="1284"/>
      <c r="U125" s="1284"/>
      <c r="V125" s="1284"/>
      <c r="W125" s="1284"/>
      <c r="X125" s="1284"/>
      <c r="Y125" s="1284"/>
      <c r="Z125" s="1284"/>
      <c r="AA125" s="1284"/>
      <c r="AB125" s="1284"/>
      <c r="AC125" s="1284"/>
      <c r="AD125" s="1284"/>
      <c r="AE125" s="1284"/>
      <c r="AF125" s="1284"/>
      <c r="AG125" s="1284"/>
      <c r="AH125" s="1284"/>
      <c r="AI125" s="1284"/>
      <c r="AJ125" s="1284"/>
      <c r="AK125" s="1284"/>
      <c r="AL125" s="1284"/>
      <c r="AM125" s="1284"/>
      <c r="AN125" s="1284"/>
      <c r="AO125" s="1284"/>
      <c r="AP125" s="1284"/>
      <c r="AQ125" s="1284"/>
      <c r="AR125" s="1284"/>
      <c r="AS125" s="1284"/>
      <c r="AT125" s="1284"/>
      <c r="AU125" s="1284"/>
      <c r="AV125" s="1284"/>
      <c r="AW125" s="1284"/>
      <c r="AX125" s="1317"/>
      <c r="AY125" s="1317"/>
      <c r="AZ125" s="1317"/>
      <c r="BA125" s="1317"/>
      <c r="BB125" s="1317"/>
      <c r="BC125" s="1317"/>
      <c r="BD125" s="1317"/>
      <c r="BE125" s="1317"/>
      <c r="BF125" s="1317"/>
      <c r="BG125" s="1317"/>
      <c r="BH125" s="1317"/>
      <c r="BI125" s="1317"/>
      <c r="BJ125" s="1317"/>
      <c r="BK125" s="1317"/>
      <c r="BL125" s="1317"/>
      <c r="BM125" s="1317"/>
      <c r="BN125" s="1317"/>
      <c r="BO125" s="1317"/>
      <c r="BP125" s="1317"/>
      <c r="BQ125" s="1317"/>
      <c r="BR125" s="1317"/>
      <c r="BS125" s="1317"/>
      <c r="BT125" s="1317"/>
      <c r="BU125" s="1317"/>
      <c r="BV125" s="1317"/>
      <c r="BW125" s="1317"/>
      <c r="BX125" s="1317"/>
      <c r="BY125" s="1318"/>
      <c r="BZ125" s="720"/>
      <c r="CA125" s="720"/>
      <c r="CB125" s="720"/>
      <c r="CC125" s="720"/>
      <c r="CD125" s="720"/>
      <c r="CE125" s="720"/>
      <c r="CF125" s="541">
        <f>SUBTOTAL(1,CF126:CF129)</f>
        <v>1</v>
      </c>
      <c r="CG125" s="541">
        <f>SUBTOTAL(1,CG126:CG129)</f>
        <v>1</v>
      </c>
      <c r="CH125" s="696"/>
    </row>
    <row r="126" spans="1:86" s="25" customFormat="1" ht="18" customHeight="1" x14ac:dyDescent="0.2">
      <c r="A126" s="608" t="s">
        <v>565</v>
      </c>
      <c r="B126" s="601"/>
      <c r="C126" s="601"/>
      <c r="D126" s="601"/>
      <c r="E126" s="648"/>
      <c r="F126" s="648"/>
      <c r="G126" s="642"/>
      <c r="H126" s="528"/>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29"/>
      <c r="AY126" s="529"/>
      <c r="AZ126" s="529"/>
      <c r="BA126" s="529"/>
      <c r="BB126" s="529"/>
      <c r="BC126" s="529"/>
      <c r="BD126" s="529"/>
      <c r="BE126" s="529"/>
      <c r="BF126" s="529"/>
      <c r="BG126" s="529"/>
      <c r="BH126" s="529"/>
      <c r="BI126" s="529"/>
      <c r="BJ126" s="529"/>
      <c r="BK126" s="529"/>
      <c r="BL126" s="529"/>
      <c r="BM126" s="529"/>
      <c r="BN126" s="529"/>
      <c r="BO126" s="529"/>
      <c r="BP126" s="529"/>
      <c r="BQ126" s="529"/>
      <c r="BR126" s="529"/>
      <c r="BS126" s="529"/>
      <c r="BT126" s="529"/>
      <c r="BU126" s="529"/>
      <c r="BV126" s="529"/>
      <c r="BW126" s="529"/>
      <c r="BX126" s="529"/>
      <c r="BY126" s="530"/>
      <c r="BZ126" s="705"/>
      <c r="CA126" s="705"/>
      <c r="CB126" s="705"/>
      <c r="CC126" s="705"/>
      <c r="CD126" s="705"/>
      <c r="CE126" s="705"/>
      <c r="CF126" s="537">
        <f>SUBTOTAL(1,CF127:CF129)</f>
        <v>1</v>
      </c>
      <c r="CG126" s="537">
        <f>SUBTOTAL(1,CG127:CG129)</f>
        <v>1</v>
      </c>
      <c r="CH126" s="691"/>
    </row>
    <row r="127" spans="1:86" s="25" customFormat="1" ht="18" x14ac:dyDescent="0.2">
      <c r="A127" s="749" t="s">
        <v>308</v>
      </c>
      <c r="B127" s="671" t="s">
        <v>566</v>
      </c>
      <c r="C127" s="627" t="s">
        <v>567</v>
      </c>
      <c r="D127" s="628"/>
      <c r="E127" s="590">
        <v>43983</v>
      </c>
      <c r="F127" s="590"/>
      <c r="G127" s="590">
        <v>43983</v>
      </c>
      <c r="H127" s="470"/>
      <c r="I127" s="470"/>
      <c r="J127" s="470"/>
      <c r="K127" s="470"/>
      <c r="L127" s="470"/>
      <c r="M127" s="470"/>
      <c r="N127" s="470"/>
      <c r="O127" s="470"/>
      <c r="P127" s="470"/>
      <c r="Q127" s="470"/>
      <c r="R127" s="470"/>
      <c r="S127" s="470"/>
      <c r="T127" s="470"/>
      <c r="U127" s="470"/>
      <c r="V127" s="470"/>
      <c r="W127" s="470"/>
      <c r="X127" s="470"/>
      <c r="Y127" s="470"/>
      <c r="Z127" s="470"/>
      <c r="AA127" s="470"/>
      <c r="AB127" s="470"/>
      <c r="AC127" s="470"/>
      <c r="AD127" s="470"/>
      <c r="AE127" s="470"/>
      <c r="AF127" s="470"/>
      <c r="AG127" s="470"/>
      <c r="AH127" s="470"/>
      <c r="AI127" s="470"/>
      <c r="AJ127" s="470"/>
      <c r="AK127" s="470"/>
      <c r="AL127" s="470"/>
      <c r="AM127" s="470"/>
      <c r="AN127" s="470"/>
      <c r="AO127" s="470"/>
      <c r="AP127" s="470"/>
      <c r="AQ127" s="470"/>
      <c r="AR127" s="470"/>
      <c r="AS127" s="470"/>
      <c r="AT127" s="470"/>
      <c r="AU127" s="470"/>
      <c r="AV127" s="470"/>
      <c r="AW127" s="470"/>
      <c r="AX127" s="470"/>
      <c r="AY127" s="470"/>
      <c r="AZ127" s="470"/>
      <c r="BA127" s="470"/>
      <c r="BB127" s="470"/>
      <c r="BC127" s="470"/>
      <c r="BD127" s="470"/>
      <c r="BE127" s="470"/>
      <c r="BF127" s="470"/>
      <c r="BG127" s="470"/>
      <c r="BH127" s="470"/>
      <c r="BI127" s="470"/>
      <c r="BJ127" s="470"/>
      <c r="BK127" s="470"/>
      <c r="BL127" s="470"/>
      <c r="BM127" s="470"/>
      <c r="BN127" s="470"/>
      <c r="BO127" s="470"/>
      <c r="BP127" s="470"/>
      <c r="BQ127" s="470"/>
      <c r="BR127" s="470"/>
      <c r="BS127" s="470"/>
      <c r="BT127" s="470"/>
      <c r="BU127" s="470"/>
      <c r="BV127" s="470"/>
      <c r="BW127" s="470"/>
      <c r="BX127" s="470"/>
      <c r="BY127" s="677"/>
      <c r="BZ127" s="726"/>
      <c r="CA127" s="727"/>
      <c r="CB127" s="727"/>
      <c r="CC127" s="727"/>
      <c r="CD127" s="727"/>
      <c r="CE127" s="709" t="s">
        <v>32</v>
      </c>
      <c r="CF127" s="538">
        <f t="shared" ref="CF127:CG129" si="13">IF(CE127&lt;&gt;"",1,IF(CD127&lt;&gt;"",0.9,IF(CC127&lt;&gt;"",0.75,IF(CB127&lt;&gt;"",0.5,IF(CA127&lt;&gt;"",0.3,IF(BZ127&lt;&gt;"",0.2,0))))))</f>
        <v>1</v>
      </c>
      <c r="CG127" s="538">
        <f t="shared" si="13"/>
        <v>1</v>
      </c>
      <c r="CH127" s="698"/>
    </row>
    <row r="128" spans="1:86" s="25" customFormat="1" ht="18" x14ac:dyDescent="0.2">
      <c r="A128" s="749" t="s">
        <v>313</v>
      </c>
      <c r="B128" s="671" t="s">
        <v>568</v>
      </c>
      <c r="C128" s="627" t="s">
        <v>567</v>
      </c>
      <c r="D128" s="628"/>
      <c r="E128" s="590">
        <v>43983</v>
      </c>
      <c r="F128" s="590"/>
      <c r="G128" s="590">
        <v>43983</v>
      </c>
      <c r="H128" s="470"/>
      <c r="I128" s="470"/>
      <c r="J128" s="470"/>
      <c r="K128" s="470"/>
      <c r="L128" s="470"/>
      <c r="M128" s="470"/>
      <c r="N128" s="470"/>
      <c r="O128" s="470"/>
      <c r="P128" s="470"/>
      <c r="Q128" s="470"/>
      <c r="R128" s="470"/>
      <c r="S128" s="470"/>
      <c r="T128" s="470"/>
      <c r="U128" s="470"/>
      <c r="V128" s="470"/>
      <c r="W128" s="470"/>
      <c r="X128" s="470"/>
      <c r="Y128" s="470"/>
      <c r="Z128" s="470"/>
      <c r="AA128" s="470"/>
      <c r="AB128" s="470"/>
      <c r="AC128" s="470"/>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0"/>
      <c r="AY128" s="470"/>
      <c r="AZ128" s="470"/>
      <c r="BA128" s="470"/>
      <c r="BB128" s="470"/>
      <c r="BC128" s="470"/>
      <c r="BD128" s="470"/>
      <c r="BE128" s="470"/>
      <c r="BF128" s="470"/>
      <c r="BG128" s="470"/>
      <c r="BH128" s="470"/>
      <c r="BI128" s="470"/>
      <c r="BJ128" s="470"/>
      <c r="BK128" s="470"/>
      <c r="BL128" s="470"/>
      <c r="BM128" s="470"/>
      <c r="BN128" s="470"/>
      <c r="BO128" s="470"/>
      <c r="BP128" s="470"/>
      <c r="BQ128" s="470"/>
      <c r="BR128" s="470"/>
      <c r="BS128" s="470"/>
      <c r="BT128" s="470"/>
      <c r="BU128" s="470"/>
      <c r="BV128" s="470"/>
      <c r="BW128" s="470"/>
      <c r="BX128" s="470"/>
      <c r="BY128" s="677"/>
      <c r="BZ128" s="726"/>
      <c r="CA128" s="727"/>
      <c r="CB128" s="727"/>
      <c r="CC128" s="727"/>
      <c r="CD128" s="727"/>
      <c r="CE128" s="709" t="s">
        <v>32</v>
      </c>
      <c r="CF128" s="538">
        <f t="shared" si="13"/>
        <v>1</v>
      </c>
      <c r="CG128" s="538">
        <f t="shared" si="13"/>
        <v>1</v>
      </c>
      <c r="CH128" s="698"/>
    </row>
    <row r="129" spans="1:86" s="25" customFormat="1" ht="18" x14ac:dyDescent="0.2">
      <c r="A129" s="749" t="s">
        <v>316</v>
      </c>
      <c r="B129" s="671" t="s">
        <v>569</v>
      </c>
      <c r="C129" s="627" t="s">
        <v>567</v>
      </c>
      <c r="D129" s="628"/>
      <c r="E129" s="590">
        <v>43983</v>
      </c>
      <c r="F129" s="590"/>
      <c r="G129" s="590">
        <v>43983</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470"/>
      <c r="AY129" s="470"/>
      <c r="AZ129" s="470"/>
      <c r="BA129" s="470"/>
      <c r="BB129" s="470"/>
      <c r="BC129" s="470"/>
      <c r="BD129" s="470"/>
      <c r="BE129" s="470"/>
      <c r="BF129" s="470"/>
      <c r="BG129" s="470"/>
      <c r="BH129" s="470"/>
      <c r="BI129" s="470"/>
      <c r="BJ129" s="470"/>
      <c r="BK129" s="470"/>
      <c r="BL129" s="470"/>
      <c r="BM129" s="470"/>
      <c r="BN129" s="470"/>
      <c r="BO129" s="470"/>
      <c r="BP129" s="470"/>
      <c r="BQ129" s="470"/>
      <c r="BR129" s="470"/>
      <c r="BS129" s="470"/>
      <c r="BT129" s="470"/>
      <c r="BU129" s="470"/>
      <c r="BV129" s="470"/>
      <c r="BW129" s="470"/>
      <c r="BX129" s="470"/>
      <c r="BY129" s="677"/>
      <c r="BZ129" s="726"/>
      <c r="CA129" s="727"/>
      <c r="CB129" s="727"/>
      <c r="CC129" s="727"/>
      <c r="CD129" s="727"/>
      <c r="CE129" s="709" t="s">
        <v>32</v>
      </c>
      <c r="CF129" s="538">
        <f t="shared" si="13"/>
        <v>1</v>
      </c>
      <c r="CG129" s="538">
        <f t="shared" si="13"/>
        <v>1</v>
      </c>
      <c r="CH129" s="698"/>
    </row>
    <row r="130" spans="1:86" s="25" customFormat="1" ht="27" customHeight="1" x14ac:dyDescent="0.2">
      <c r="A130" s="621" t="s">
        <v>570</v>
      </c>
      <c r="B130" s="604"/>
      <c r="C130" s="604"/>
      <c r="D130" s="604"/>
      <c r="E130" s="646"/>
      <c r="F130" s="646"/>
      <c r="G130" s="647"/>
      <c r="H130" s="1284"/>
      <c r="I130" s="1284"/>
      <c r="J130" s="1284"/>
      <c r="K130" s="1284"/>
      <c r="L130" s="1284"/>
      <c r="M130" s="1284"/>
      <c r="N130" s="1284"/>
      <c r="O130" s="1284"/>
      <c r="P130" s="1284"/>
      <c r="Q130" s="1284"/>
      <c r="R130" s="1284"/>
      <c r="S130" s="1284"/>
      <c r="T130" s="1284"/>
      <c r="U130" s="1284"/>
      <c r="V130" s="1284"/>
      <c r="W130" s="1284"/>
      <c r="X130" s="1284"/>
      <c r="Y130" s="1284"/>
      <c r="Z130" s="1284"/>
      <c r="AA130" s="1284"/>
      <c r="AB130" s="1284"/>
      <c r="AC130" s="1284"/>
      <c r="AD130" s="1284"/>
      <c r="AE130" s="1284"/>
      <c r="AF130" s="1284"/>
      <c r="AG130" s="1284"/>
      <c r="AH130" s="1284"/>
      <c r="AI130" s="1284"/>
      <c r="AJ130" s="1284"/>
      <c r="AK130" s="1284"/>
      <c r="AL130" s="1284"/>
      <c r="AM130" s="1284"/>
      <c r="AN130" s="1284"/>
      <c r="AO130" s="1284"/>
      <c r="AP130" s="1284"/>
      <c r="AQ130" s="1284"/>
      <c r="AR130" s="1284"/>
      <c r="AS130" s="1284"/>
      <c r="AT130" s="1284"/>
      <c r="AU130" s="1284"/>
      <c r="AV130" s="1284"/>
      <c r="AW130" s="1284"/>
      <c r="AX130" s="1317"/>
      <c r="AY130" s="1317"/>
      <c r="AZ130" s="1317"/>
      <c r="BA130" s="1317"/>
      <c r="BB130" s="1317"/>
      <c r="BC130" s="1317"/>
      <c r="BD130" s="1317"/>
      <c r="BE130" s="1317"/>
      <c r="BF130" s="1317"/>
      <c r="BG130" s="1317"/>
      <c r="BH130" s="1317"/>
      <c r="BI130" s="1317"/>
      <c r="BJ130" s="1317"/>
      <c r="BK130" s="1317"/>
      <c r="BL130" s="1317"/>
      <c r="BM130" s="1317"/>
      <c r="BN130" s="1317"/>
      <c r="BO130" s="1317"/>
      <c r="BP130" s="1317"/>
      <c r="BQ130" s="1317"/>
      <c r="BR130" s="1317"/>
      <c r="BS130" s="1317"/>
      <c r="BT130" s="1317"/>
      <c r="BU130" s="1317"/>
      <c r="BV130" s="1317"/>
      <c r="BW130" s="1317"/>
      <c r="BX130" s="1317"/>
      <c r="BY130" s="1318"/>
      <c r="BZ130" s="720"/>
      <c r="CA130" s="720"/>
      <c r="CB130" s="720"/>
      <c r="CC130" s="720"/>
      <c r="CD130" s="720"/>
      <c r="CE130" s="720"/>
      <c r="CF130" s="540">
        <f>SUBTOTAL(1,CF131:CF133)</f>
        <v>1</v>
      </c>
      <c r="CG130" s="540">
        <f>SUBTOTAL(1,CG131:CG133)</f>
        <v>1</v>
      </c>
      <c r="CH130" s="696"/>
    </row>
    <row r="131" spans="1:86" s="25" customFormat="1" ht="25.5" customHeight="1" x14ac:dyDescent="0.2">
      <c r="A131" s="752" t="s">
        <v>571</v>
      </c>
      <c r="B131" s="671" t="s">
        <v>627</v>
      </c>
      <c r="C131" s="588" t="s">
        <v>573</v>
      </c>
      <c r="D131" s="589" t="s">
        <v>409</v>
      </c>
      <c r="E131" s="591">
        <v>44517</v>
      </c>
      <c r="F131" s="591">
        <v>44545</v>
      </c>
      <c r="G131" s="583">
        <v>44623</v>
      </c>
      <c r="H131" s="652"/>
      <c r="I131" s="652"/>
      <c r="J131" s="652"/>
      <c r="K131" s="652"/>
      <c r="L131" s="652"/>
      <c r="M131" s="652"/>
      <c r="N131" s="652"/>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t="s">
        <v>32</v>
      </c>
      <c r="BA131" s="414" t="s">
        <v>32</v>
      </c>
      <c r="BB131" s="414"/>
      <c r="BC131" s="414"/>
      <c r="BD131" s="414"/>
      <c r="BE131" s="414"/>
      <c r="BF131" s="414"/>
      <c r="BG131" s="414"/>
      <c r="BH131" s="414"/>
      <c r="BI131" s="414"/>
      <c r="BJ131" s="414"/>
      <c r="BK131" s="414"/>
      <c r="BL131" s="414"/>
      <c r="BM131" s="414"/>
      <c r="BN131" s="414"/>
      <c r="BO131" s="414"/>
      <c r="BP131" s="414"/>
      <c r="BQ131" s="414"/>
      <c r="BR131" s="414"/>
      <c r="BS131" s="414"/>
      <c r="BT131" s="414"/>
      <c r="BU131" s="414"/>
      <c r="BV131" s="414"/>
      <c r="BW131" s="414"/>
      <c r="BX131" s="414"/>
      <c r="BY131" s="675"/>
      <c r="BZ131" s="718"/>
      <c r="CA131" s="716"/>
      <c r="CB131" s="708"/>
      <c r="CC131" s="708"/>
      <c r="CD131" s="708"/>
      <c r="CE131" s="709" t="s">
        <v>32</v>
      </c>
      <c r="CF131" s="536">
        <f t="shared" ref="CF131:CG146" si="14">IF(CE131&lt;&gt;"",1,IF(CD131&lt;&gt;"",0.9,IF(CC131&lt;&gt;"",0.75,IF(CB131&lt;&gt;"",0.5,IF(CA131&lt;&gt;"",0.3,IF(BZ131&lt;&gt;"",0.2,0))))))</f>
        <v>1</v>
      </c>
      <c r="CG131" s="536">
        <f t="shared" si="14"/>
        <v>1</v>
      </c>
      <c r="CH131" t="s">
        <v>23</v>
      </c>
    </row>
    <row r="132" spans="1:86" s="25" customFormat="1" ht="25.5" customHeight="1" x14ac:dyDescent="0.2">
      <c r="A132" s="752" t="s">
        <v>574</v>
      </c>
      <c r="B132" s="671" t="s">
        <v>391</v>
      </c>
      <c r="C132" s="588" t="s">
        <v>573</v>
      </c>
      <c r="D132" s="589" t="s">
        <v>409</v>
      </c>
      <c r="E132" s="591">
        <v>44547</v>
      </c>
      <c r="F132" s="591">
        <v>44545</v>
      </c>
      <c r="G132" s="583">
        <v>44629</v>
      </c>
      <c r="H132" s="652"/>
      <c r="I132" s="652"/>
      <c r="J132" s="652"/>
      <c r="K132" s="652"/>
      <c r="L132" s="652"/>
      <c r="M132" s="652"/>
      <c r="N132" s="652"/>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4"/>
      <c r="AZ132" s="414"/>
      <c r="BA132" s="414">
        <v>15</v>
      </c>
      <c r="BB132" s="414"/>
      <c r="BC132" s="414"/>
      <c r="BD132" s="414"/>
      <c r="BE132" s="414"/>
      <c r="BF132" s="414"/>
      <c r="BG132" s="414"/>
      <c r="BH132" s="414"/>
      <c r="BI132" s="414"/>
      <c r="BJ132" s="414"/>
      <c r="BK132" s="414"/>
      <c r="BL132" s="414"/>
      <c r="BM132" s="414"/>
      <c r="BN132" s="414"/>
      <c r="BO132" s="414"/>
      <c r="BP132" s="414"/>
      <c r="BQ132" s="414"/>
      <c r="BR132" s="414"/>
      <c r="BS132" s="414"/>
      <c r="BT132" s="414"/>
      <c r="BU132" s="414"/>
      <c r="BV132" s="414"/>
      <c r="BW132" s="414"/>
      <c r="BX132" s="414"/>
      <c r="BY132" s="675"/>
      <c r="BZ132" s="718"/>
      <c r="CA132" s="708"/>
      <c r="CB132" s="708"/>
      <c r="CC132" s="708"/>
      <c r="CD132" s="708"/>
      <c r="CE132" s="709" t="s">
        <v>32</v>
      </c>
      <c r="CF132" s="536">
        <f t="shared" si="14"/>
        <v>1</v>
      </c>
      <c r="CG132" s="536">
        <f t="shared" si="14"/>
        <v>1</v>
      </c>
      <c r="CH132" t="s">
        <v>390</v>
      </c>
    </row>
    <row r="133" spans="1:86" s="25" customFormat="1" ht="25.5" customHeight="1" x14ac:dyDescent="0.2">
      <c r="A133" s="752" t="s">
        <v>575</v>
      </c>
      <c r="B133" s="671" t="s">
        <v>389</v>
      </c>
      <c r="C133" s="588" t="s">
        <v>573</v>
      </c>
      <c r="D133" s="589" t="s">
        <v>409</v>
      </c>
      <c r="E133" s="591">
        <v>44589</v>
      </c>
      <c r="F133" s="651" t="s">
        <v>43</v>
      </c>
      <c r="G133" s="583" t="s">
        <v>261</v>
      </c>
      <c r="H133" s="652"/>
      <c r="I133" s="652"/>
      <c r="J133" s="652"/>
      <c r="K133" s="652"/>
      <c r="L133" s="652"/>
      <c r="M133" s="652"/>
      <c r="N133" s="652"/>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4"/>
      <c r="AY133" s="414"/>
      <c r="AZ133" s="414"/>
      <c r="BA133" s="414"/>
      <c r="BB133" s="414"/>
      <c r="BC133" s="414"/>
      <c r="BD133" s="414"/>
      <c r="BE133" s="414"/>
      <c r="BF133" s="414" t="s">
        <v>32</v>
      </c>
      <c r="BG133" s="414" t="s">
        <v>32</v>
      </c>
      <c r="BH133" s="414" t="s">
        <v>32</v>
      </c>
      <c r="BI133" s="414" t="s">
        <v>32</v>
      </c>
      <c r="BJ133" s="414" t="s">
        <v>32</v>
      </c>
      <c r="BK133" s="414" t="s">
        <v>32</v>
      </c>
      <c r="BL133" s="414" t="s">
        <v>32</v>
      </c>
      <c r="BM133" s="414" t="s">
        <v>32</v>
      </c>
      <c r="BN133" s="414" t="s">
        <v>32</v>
      </c>
      <c r="BO133" s="414" t="s">
        <v>32</v>
      </c>
      <c r="BP133" s="414" t="s">
        <v>32</v>
      </c>
      <c r="BQ133" s="414" t="s">
        <v>32</v>
      </c>
      <c r="BR133" s="414" t="s">
        <v>32</v>
      </c>
      <c r="BS133" s="414" t="s">
        <v>32</v>
      </c>
      <c r="BT133" s="414" t="s">
        <v>32</v>
      </c>
      <c r="BU133" s="414" t="s">
        <v>32</v>
      </c>
      <c r="BV133" s="414" t="s">
        <v>32</v>
      </c>
      <c r="BW133" s="414" t="s">
        <v>32</v>
      </c>
      <c r="BX133" s="414" t="s">
        <v>32</v>
      </c>
      <c r="BY133" s="675" t="s">
        <v>32</v>
      </c>
      <c r="BZ133" s="718"/>
      <c r="CA133" s="708"/>
      <c r="CB133" s="708"/>
      <c r="CC133" s="708"/>
      <c r="CD133" s="708"/>
      <c r="CE133" s="709" t="s">
        <v>53</v>
      </c>
      <c r="CF133" s="536">
        <f t="shared" si="14"/>
        <v>1</v>
      </c>
      <c r="CG133" s="536">
        <f t="shared" si="14"/>
        <v>1</v>
      </c>
      <c r="CH133" s="579"/>
    </row>
    <row r="134" spans="1:86" s="25" customFormat="1" ht="27" customHeight="1" x14ac:dyDescent="0.2">
      <c r="A134" s="621" t="s">
        <v>576</v>
      </c>
      <c r="B134" s="604"/>
      <c r="C134" s="604"/>
      <c r="D134" s="604"/>
      <c r="E134" s="646"/>
      <c r="F134" s="646"/>
      <c r="G134" s="647"/>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1284"/>
      <c r="AI134" s="1284"/>
      <c r="AJ134" s="1284"/>
      <c r="AK134" s="1284"/>
      <c r="AL134" s="1284"/>
      <c r="AM134" s="1284"/>
      <c r="AN134" s="1284"/>
      <c r="AO134" s="1284"/>
      <c r="AP134" s="1284"/>
      <c r="AQ134" s="1284"/>
      <c r="AR134" s="1284"/>
      <c r="AS134" s="1284"/>
      <c r="AT134" s="1284"/>
      <c r="AU134" s="1284"/>
      <c r="AV134" s="1284"/>
      <c r="AW134" s="1284"/>
      <c r="AX134" s="1317"/>
      <c r="AY134" s="1317"/>
      <c r="AZ134" s="1317"/>
      <c r="BA134" s="1317"/>
      <c r="BB134" s="1317"/>
      <c r="BC134" s="1317"/>
      <c r="BD134" s="1317"/>
      <c r="BE134" s="1317"/>
      <c r="BF134" s="1317"/>
      <c r="BG134" s="1317"/>
      <c r="BH134" s="1317"/>
      <c r="BI134" s="1317"/>
      <c r="BJ134" s="1317"/>
      <c r="BK134" s="1317"/>
      <c r="BL134" s="1317"/>
      <c r="BM134" s="1317"/>
      <c r="BN134" s="1317"/>
      <c r="BO134" s="1317"/>
      <c r="BP134" s="1317"/>
      <c r="BQ134" s="1317"/>
      <c r="BR134" s="1317"/>
      <c r="BS134" s="1317"/>
      <c r="BT134" s="1317"/>
      <c r="BU134" s="1317"/>
      <c r="BV134" s="1317"/>
      <c r="BW134" s="1317"/>
      <c r="BX134" s="1317"/>
      <c r="BY134" s="1318"/>
      <c r="BZ134" s="720"/>
      <c r="CA134" s="720"/>
      <c r="CB134" s="720"/>
      <c r="CC134" s="720"/>
      <c r="CD134" s="720"/>
      <c r="CE134" s="720"/>
      <c r="CF134" s="540">
        <f>SUBTOTAL(1,CF135:CF146)</f>
        <v>0.25</v>
      </c>
      <c r="CG134" s="540">
        <f>SUBTOTAL(1,CG135:CG146)</f>
        <v>1</v>
      </c>
      <c r="CH134" s="696"/>
    </row>
    <row r="135" spans="1:86" s="25" customFormat="1" ht="18" customHeight="1" x14ac:dyDescent="0.2">
      <c r="A135" s="650" t="s">
        <v>577</v>
      </c>
      <c r="B135" s="601"/>
      <c r="C135" s="601"/>
      <c r="D135" s="601"/>
      <c r="E135" s="641"/>
      <c r="F135" s="641"/>
      <c r="G135" s="642"/>
      <c r="H135" s="528"/>
      <c r="I135" s="529"/>
      <c r="J135" s="529"/>
      <c r="K135" s="529"/>
      <c r="L135" s="529"/>
      <c r="M135" s="529"/>
      <c r="N135" s="529"/>
      <c r="O135" s="529"/>
      <c r="P135" s="529"/>
      <c r="Q135" s="529"/>
      <c r="R135" s="529"/>
      <c r="S135" s="529"/>
      <c r="T135" s="529"/>
      <c r="U135" s="529"/>
      <c r="V135" s="529"/>
      <c r="W135" s="529"/>
      <c r="X135" s="529"/>
      <c r="Y135" s="529"/>
      <c r="Z135" s="529"/>
      <c r="AA135" s="529"/>
      <c r="AB135" s="529"/>
      <c r="AC135" s="529"/>
      <c r="AD135" s="529"/>
      <c r="AE135" s="529"/>
      <c r="AF135" s="529"/>
      <c r="AG135" s="529"/>
      <c r="AH135" s="529"/>
      <c r="AI135" s="529"/>
      <c r="AJ135" s="529"/>
      <c r="AK135" s="529"/>
      <c r="AL135" s="529"/>
      <c r="AM135" s="529"/>
      <c r="AN135" s="529"/>
      <c r="AO135" s="529"/>
      <c r="AP135" s="529"/>
      <c r="AQ135" s="529"/>
      <c r="AR135" s="529"/>
      <c r="AS135" s="529"/>
      <c r="AT135" s="529"/>
      <c r="AU135" s="529"/>
      <c r="AV135" s="529"/>
      <c r="AW135" s="529"/>
      <c r="AX135" s="529"/>
      <c r="AY135" s="529"/>
      <c r="AZ135" s="529"/>
      <c r="BA135" s="529"/>
      <c r="BB135" s="529"/>
      <c r="BC135" s="529"/>
      <c r="BD135" s="529"/>
      <c r="BE135" s="529"/>
      <c r="BF135" s="529"/>
      <c r="BG135" s="529"/>
      <c r="BH135" s="529"/>
      <c r="BI135" s="529"/>
      <c r="BJ135" s="529"/>
      <c r="BK135" s="529"/>
      <c r="BL135" s="529"/>
      <c r="BM135" s="529"/>
      <c r="BN135" s="529"/>
      <c r="BO135" s="529"/>
      <c r="BP135" s="529"/>
      <c r="BQ135" s="529"/>
      <c r="BR135" s="529"/>
      <c r="BS135" s="529"/>
      <c r="BT135" s="529"/>
      <c r="BU135" s="529"/>
      <c r="BV135" s="529"/>
      <c r="BW135" s="529"/>
      <c r="BX135" s="529"/>
      <c r="BY135" s="530"/>
      <c r="BZ135" s="705"/>
      <c r="CA135" s="705"/>
      <c r="CB135" s="705"/>
      <c r="CC135" s="705"/>
      <c r="CD135" s="705"/>
      <c r="CE135" s="705"/>
      <c r="CF135" s="862">
        <f>SUBTOTAL(1,CF136:CF139)</f>
        <v>0.25</v>
      </c>
      <c r="CG135" s="856">
        <f>SUBTOTAL(1,CG136:CG139)</f>
        <v>1</v>
      </c>
      <c r="CH135" s="691"/>
    </row>
    <row r="136" spans="1:86" ht="30" x14ac:dyDescent="0.2">
      <c r="A136" s="749" t="s">
        <v>578</v>
      </c>
      <c r="B136" s="671" t="s">
        <v>579</v>
      </c>
      <c r="C136" s="454" t="s">
        <v>39</v>
      </c>
      <c r="D136" s="454" t="s">
        <v>580</v>
      </c>
      <c r="E136" s="466" t="s">
        <v>43</v>
      </c>
      <c r="F136" s="466" t="s">
        <v>43</v>
      </c>
      <c r="G136" s="466" t="s">
        <v>261</v>
      </c>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c r="AL136" s="462"/>
      <c r="AM136" s="462"/>
      <c r="AN136" s="462"/>
      <c r="AO136" s="462"/>
      <c r="AP136" s="462"/>
      <c r="AQ136" s="462"/>
      <c r="AR136" s="462"/>
      <c r="AS136" s="462"/>
      <c r="AT136" s="462"/>
      <c r="AU136" s="462"/>
      <c r="AV136" s="462"/>
      <c r="AW136" s="462"/>
      <c r="AX136" s="462"/>
      <c r="AY136" s="462"/>
      <c r="AZ136" s="462"/>
      <c r="BA136" s="462"/>
      <c r="BB136" s="462"/>
      <c r="BC136" s="462"/>
      <c r="BD136" s="462"/>
      <c r="BE136" s="462"/>
      <c r="BF136" s="462"/>
      <c r="BG136" s="462"/>
      <c r="BH136" s="462"/>
      <c r="BI136" s="462"/>
      <c r="BJ136" s="462"/>
      <c r="BK136" s="462"/>
      <c r="BL136" s="462"/>
      <c r="BM136" s="462"/>
      <c r="BN136" s="462"/>
      <c r="BO136" s="462"/>
      <c r="BP136" s="462"/>
      <c r="BQ136" s="462"/>
      <c r="BR136" s="462"/>
      <c r="BS136" s="462"/>
      <c r="BT136" s="462"/>
      <c r="BU136" s="462"/>
      <c r="BV136" s="462"/>
      <c r="BW136" s="462"/>
      <c r="BX136" s="462"/>
      <c r="BY136" s="676"/>
      <c r="BZ136" s="718"/>
      <c r="CA136" s="716"/>
      <c r="CB136" s="716"/>
      <c r="CC136" s="716"/>
      <c r="CD136" s="716"/>
      <c r="CE136" s="717" t="s">
        <v>32</v>
      </c>
      <c r="CF136" s="536">
        <f t="shared" si="14"/>
        <v>1</v>
      </c>
      <c r="CG136" s="536">
        <f t="shared" si="14"/>
        <v>1</v>
      </c>
      <c r="CH136" s="565"/>
    </row>
    <row r="137" spans="1:86" ht="30" x14ac:dyDescent="0.2">
      <c r="A137" s="750" t="s">
        <v>581</v>
      </c>
      <c r="B137" s="671" t="s">
        <v>582</v>
      </c>
      <c r="C137" s="454" t="s">
        <v>39</v>
      </c>
      <c r="D137" s="454" t="s">
        <v>580</v>
      </c>
      <c r="E137" s="466">
        <v>44561</v>
      </c>
      <c r="F137" s="466">
        <v>44651</v>
      </c>
      <c r="G137" s="757"/>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c r="AO137" s="462"/>
      <c r="AP137" s="462"/>
      <c r="AQ137" s="462"/>
      <c r="AR137" s="462"/>
      <c r="AS137" s="462"/>
      <c r="AT137" s="462"/>
      <c r="AU137" s="462"/>
      <c r="AV137" s="462"/>
      <c r="AW137" s="462"/>
      <c r="AX137" s="462"/>
      <c r="AY137" s="462"/>
      <c r="AZ137" s="462"/>
      <c r="BA137" s="462"/>
      <c r="BB137" s="462"/>
      <c r="BC137" s="462"/>
      <c r="BD137" s="462"/>
      <c r="BE137" s="462"/>
      <c r="BF137" s="462"/>
      <c r="BG137" s="462"/>
      <c r="BH137" s="462"/>
      <c r="BI137" s="462"/>
      <c r="BJ137" s="462"/>
      <c r="BK137" s="462"/>
      <c r="BL137" s="462"/>
      <c r="BM137" s="462"/>
      <c r="BN137" s="462"/>
      <c r="BO137" s="462"/>
      <c r="BP137" s="462"/>
      <c r="BQ137" s="462"/>
      <c r="BR137" s="462"/>
      <c r="BS137" s="462"/>
      <c r="BT137" s="462"/>
      <c r="BU137" s="462"/>
      <c r="BV137" s="462"/>
      <c r="BW137" s="462"/>
      <c r="BX137" s="462"/>
      <c r="BY137" s="676"/>
      <c r="BZ137" s="718"/>
      <c r="CA137" s="716"/>
      <c r="CB137" s="716"/>
      <c r="CC137" s="716"/>
      <c r="CD137" s="716"/>
      <c r="CE137" s="717"/>
      <c r="CF137" s="536">
        <f t="shared" si="14"/>
        <v>0</v>
      </c>
      <c r="CG137" s="536">
        <f t="shared" si="14"/>
        <v>1</v>
      </c>
      <c r="CH137" s="565"/>
    </row>
    <row r="138" spans="1:86" ht="31.5" x14ac:dyDescent="0.2">
      <c r="A138" s="750" t="s">
        <v>583</v>
      </c>
      <c r="B138" s="671" t="s">
        <v>584</v>
      </c>
      <c r="C138" s="454" t="s">
        <v>39</v>
      </c>
      <c r="D138" s="454" t="s">
        <v>580</v>
      </c>
      <c r="E138" s="466">
        <v>44561</v>
      </c>
      <c r="F138" s="466">
        <v>44651</v>
      </c>
      <c r="G138" s="757"/>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2"/>
      <c r="AY138" s="462"/>
      <c r="AZ138" s="462"/>
      <c r="BA138" s="462"/>
      <c r="BB138" s="462"/>
      <c r="BC138" s="462"/>
      <c r="BD138" s="462"/>
      <c r="BE138" s="462"/>
      <c r="BF138" s="462"/>
      <c r="BG138" s="462"/>
      <c r="BH138" s="462"/>
      <c r="BI138" s="462"/>
      <c r="BJ138" s="462"/>
      <c r="BK138" s="462"/>
      <c r="BL138" s="462"/>
      <c r="BM138" s="462"/>
      <c r="BN138" s="462"/>
      <c r="BO138" s="462"/>
      <c r="BP138" s="462"/>
      <c r="BQ138" s="462"/>
      <c r="BR138" s="462"/>
      <c r="BS138" s="462"/>
      <c r="BT138" s="462"/>
      <c r="BU138" s="462"/>
      <c r="BV138" s="462"/>
      <c r="BW138" s="462"/>
      <c r="BX138" s="462"/>
      <c r="BY138" s="676"/>
      <c r="BZ138" s="718"/>
      <c r="CA138" s="716"/>
      <c r="CB138" s="716"/>
      <c r="CC138" s="716"/>
      <c r="CD138" s="716"/>
      <c r="CE138" s="717"/>
      <c r="CF138" s="536">
        <f t="shared" si="14"/>
        <v>0</v>
      </c>
      <c r="CG138" s="536">
        <f t="shared" si="14"/>
        <v>1</v>
      </c>
      <c r="CH138" s="565"/>
    </row>
    <row r="139" spans="1:86" ht="30" x14ac:dyDescent="0.2">
      <c r="A139" s="750" t="s">
        <v>585</v>
      </c>
      <c r="B139" s="671" t="s">
        <v>346</v>
      </c>
      <c r="C139" s="454" t="s">
        <v>39</v>
      </c>
      <c r="D139" s="454" t="s">
        <v>580</v>
      </c>
      <c r="E139" s="466">
        <v>44561</v>
      </c>
      <c r="F139" s="466">
        <v>44651</v>
      </c>
      <c r="G139" s="757"/>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62"/>
      <c r="AV139" s="462"/>
      <c r="AW139" s="462"/>
      <c r="AX139" s="462"/>
      <c r="AY139" s="462"/>
      <c r="AZ139" s="462"/>
      <c r="BA139" s="462"/>
      <c r="BB139" s="462"/>
      <c r="BC139" s="462"/>
      <c r="BD139" s="462"/>
      <c r="BE139" s="462"/>
      <c r="BF139" s="462"/>
      <c r="BG139" s="462"/>
      <c r="BH139" s="462"/>
      <c r="BI139" s="462"/>
      <c r="BJ139" s="462"/>
      <c r="BK139" s="462"/>
      <c r="BL139" s="462"/>
      <c r="BM139" s="462"/>
      <c r="BN139" s="462"/>
      <c r="BO139" s="462"/>
      <c r="BP139" s="462"/>
      <c r="BQ139" s="462"/>
      <c r="BR139" s="462"/>
      <c r="BS139" s="462"/>
      <c r="BT139" s="462"/>
      <c r="BU139" s="462"/>
      <c r="BV139" s="462"/>
      <c r="BW139" s="462"/>
      <c r="BX139" s="462"/>
      <c r="BY139" s="676"/>
      <c r="BZ139" s="718"/>
      <c r="CA139" s="716"/>
      <c r="CB139" s="716"/>
      <c r="CC139" s="716"/>
      <c r="CD139" s="716"/>
      <c r="CE139" s="717"/>
      <c r="CF139" s="536">
        <f t="shared" si="14"/>
        <v>0</v>
      </c>
      <c r="CG139" s="536">
        <f t="shared" si="14"/>
        <v>1</v>
      </c>
      <c r="CH139" s="565"/>
    </row>
    <row r="140" spans="1:86" s="25" customFormat="1" ht="18" customHeight="1" x14ac:dyDescent="0.2">
      <c r="A140" s="650" t="s">
        <v>586</v>
      </c>
      <c r="B140" s="601"/>
      <c r="C140" s="601"/>
      <c r="D140" s="601"/>
      <c r="E140" s="641"/>
      <c r="F140" s="641"/>
      <c r="G140" s="642"/>
      <c r="H140" s="528"/>
      <c r="I140" s="529"/>
      <c r="J140" s="529"/>
      <c r="K140" s="529"/>
      <c r="L140" s="529"/>
      <c r="M140" s="529"/>
      <c r="N140" s="529"/>
      <c r="O140" s="529"/>
      <c r="P140" s="529"/>
      <c r="Q140" s="529"/>
      <c r="R140" s="529"/>
      <c r="S140" s="529"/>
      <c r="T140" s="529"/>
      <c r="U140" s="529"/>
      <c r="V140" s="529"/>
      <c r="W140" s="529"/>
      <c r="X140" s="529"/>
      <c r="Y140" s="529"/>
      <c r="Z140" s="529"/>
      <c r="AA140" s="529"/>
      <c r="AB140" s="529"/>
      <c r="AC140" s="529"/>
      <c r="AD140" s="529"/>
      <c r="AE140" s="529"/>
      <c r="AF140" s="529"/>
      <c r="AG140" s="529"/>
      <c r="AH140" s="529"/>
      <c r="AI140" s="529"/>
      <c r="AJ140" s="529"/>
      <c r="AK140" s="529"/>
      <c r="AL140" s="529"/>
      <c r="AM140" s="529"/>
      <c r="AN140" s="529"/>
      <c r="AO140" s="529"/>
      <c r="AP140" s="529"/>
      <c r="AQ140" s="529"/>
      <c r="AR140" s="529"/>
      <c r="AS140" s="529"/>
      <c r="AT140" s="529"/>
      <c r="AU140" s="529"/>
      <c r="AV140" s="529"/>
      <c r="AW140" s="529"/>
      <c r="AX140" s="529"/>
      <c r="AY140" s="529"/>
      <c r="AZ140" s="529"/>
      <c r="BA140" s="529"/>
      <c r="BB140" s="529"/>
      <c r="BC140" s="529"/>
      <c r="BD140" s="529"/>
      <c r="BE140" s="529"/>
      <c r="BF140" s="529"/>
      <c r="BG140" s="529"/>
      <c r="BH140" s="529"/>
      <c r="BI140" s="529"/>
      <c r="BJ140" s="529"/>
      <c r="BK140" s="529"/>
      <c r="BL140" s="529"/>
      <c r="BM140" s="529"/>
      <c r="BN140" s="529"/>
      <c r="BO140" s="529"/>
      <c r="BP140" s="529"/>
      <c r="BQ140" s="529"/>
      <c r="BR140" s="529"/>
      <c r="BS140" s="529"/>
      <c r="BT140" s="529"/>
      <c r="BU140" s="529"/>
      <c r="BV140" s="529"/>
      <c r="BW140" s="529"/>
      <c r="BX140" s="529"/>
      <c r="BY140" s="530"/>
      <c r="BZ140" s="705"/>
      <c r="CA140" s="705"/>
      <c r="CB140" s="705"/>
      <c r="CC140" s="705"/>
      <c r="CD140" s="705"/>
      <c r="CE140" s="705"/>
      <c r="CF140" s="864">
        <f>SUBTOTAL(1,CF141)</f>
        <v>0</v>
      </c>
      <c r="CG140" s="856">
        <f>SUBTOTAL(1,CG141)</f>
        <v>1</v>
      </c>
      <c r="CH140" s="691"/>
    </row>
    <row r="141" spans="1:86" ht="30" x14ac:dyDescent="0.2">
      <c r="A141" s="750" t="s">
        <v>587</v>
      </c>
      <c r="B141" s="671" t="s">
        <v>588</v>
      </c>
      <c r="C141" s="454" t="s">
        <v>39</v>
      </c>
      <c r="D141" s="454" t="s">
        <v>580</v>
      </c>
      <c r="E141" s="466">
        <v>44561</v>
      </c>
      <c r="F141" s="466">
        <v>44651</v>
      </c>
      <c r="G141" s="757"/>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c r="AL141" s="462"/>
      <c r="AM141" s="462"/>
      <c r="AN141" s="462"/>
      <c r="AO141" s="462"/>
      <c r="AP141" s="462"/>
      <c r="AQ141" s="462"/>
      <c r="AR141" s="462"/>
      <c r="AS141" s="462"/>
      <c r="AT141" s="462"/>
      <c r="AU141" s="462"/>
      <c r="AV141" s="462"/>
      <c r="AW141" s="462"/>
      <c r="AX141" s="462"/>
      <c r="AY141" s="462"/>
      <c r="AZ141" s="462"/>
      <c r="BA141" s="462"/>
      <c r="BB141" s="462"/>
      <c r="BC141" s="462"/>
      <c r="BD141" s="462"/>
      <c r="BE141" s="462"/>
      <c r="BF141" s="462"/>
      <c r="BG141" s="462"/>
      <c r="BH141" s="462"/>
      <c r="BI141" s="462"/>
      <c r="BJ141" s="462"/>
      <c r="BK141" s="462"/>
      <c r="BL141" s="462"/>
      <c r="BM141" s="462"/>
      <c r="BN141" s="462"/>
      <c r="BO141" s="462"/>
      <c r="BP141" s="462"/>
      <c r="BQ141" s="462"/>
      <c r="BR141" s="462"/>
      <c r="BS141" s="462"/>
      <c r="BT141" s="462"/>
      <c r="BU141" s="462"/>
      <c r="BV141" s="462"/>
      <c r="BW141" s="462"/>
      <c r="BX141" s="462"/>
      <c r="BY141" s="676"/>
      <c r="BZ141" s="718"/>
      <c r="CA141" s="716"/>
      <c r="CB141" s="716"/>
      <c r="CC141" s="716"/>
      <c r="CD141" s="716"/>
      <c r="CE141" s="717"/>
      <c r="CF141" s="536">
        <f t="shared" si="14"/>
        <v>0</v>
      </c>
      <c r="CG141" s="536">
        <f t="shared" si="14"/>
        <v>1</v>
      </c>
      <c r="CH141" s="565"/>
    </row>
    <row r="142" spans="1:86" s="25" customFormat="1" ht="18" customHeight="1" x14ac:dyDescent="0.2">
      <c r="A142" s="650" t="s">
        <v>589</v>
      </c>
      <c r="B142" s="601"/>
      <c r="C142" s="601"/>
      <c r="D142" s="601"/>
      <c r="E142" s="641"/>
      <c r="F142" s="641"/>
      <c r="G142" s="649"/>
      <c r="H142" s="528"/>
      <c r="I142" s="529"/>
      <c r="J142" s="529"/>
      <c r="K142" s="529"/>
      <c r="L142" s="529"/>
      <c r="M142" s="529"/>
      <c r="N142" s="529"/>
      <c r="O142" s="529"/>
      <c r="P142" s="529"/>
      <c r="Q142" s="529"/>
      <c r="R142" s="529"/>
      <c r="S142" s="529"/>
      <c r="T142" s="529"/>
      <c r="U142" s="529"/>
      <c r="V142" s="529"/>
      <c r="W142" s="529"/>
      <c r="X142" s="529"/>
      <c r="Y142" s="529"/>
      <c r="Z142" s="529"/>
      <c r="AA142" s="529"/>
      <c r="AB142" s="529"/>
      <c r="AC142" s="529"/>
      <c r="AD142" s="529"/>
      <c r="AE142" s="529"/>
      <c r="AF142" s="529"/>
      <c r="AG142" s="529"/>
      <c r="AH142" s="529"/>
      <c r="AI142" s="529"/>
      <c r="AJ142" s="529"/>
      <c r="AK142" s="529"/>
      <c r="AL142" s="529"/>
      <c r="AM142" s="529"/>
      <c r="AN142" s="529"/>
      <c r="AO142" s="529"/>
      <c r="AP142" s="529"/>
      <c r="AQ142" s="529"/>
      <c r="AR142" s="529"/>
      <c r="AS142" s="529"/>
      <c r="AT142" s="529"/>
      <c r="AU142" s="529"/>
      <c r="AV142" s="529"/>
      <c r="AW142" s="529"/>
      <c r="AX142" s="529"/>
      <c r="AY142" s="529"/>
      <c r="AZ142" s="529"/>
      <c r="BA142" s="529"/>
      <c r="BB142" s="529"/>
      <c r="BC142" s="529"/>
      <c r="BD142" s="529"/>
      <c r="BE142" s="529"/>
      <c r="BF142" s="529"/>
      <c r="BG142" s="529"/>
      <c r="BH142" s="529"/>
      <c r="BI142" s="529"/>
      <c r="BJ142" s="529"/>
      <c r="BK142" s="529"/>
      <c r="BL142" s="529"/>
      <c r="BM142" s="529"/>
      <c r="BN142" s="529"/>
      <c r="BO142" s="529"/>
      <c r="BP142" s="529"/>
      <c r="BQ142" s="529"/>
      <c r="BR142" s="529"/>
      <c r="BS142" s="529"/>
      <c r="BT142" s="529"/>
      <c r="BU142" s="529"/>
      <c r="BV142" s="529"/>
      <c r="BW142" s="529"/>
      <c r="BX142" s="529"/>
      <c r="BY142" s="530"/>
      <c r="BZ142" s="705"/>
      <c r="CA142" s="705"/>
      <c r="CB142" s="705"/>
      <c r="CC142" s="705"/>
      <c r="CD142" s="705"/>
      <c r="CE142" s="705"/>
      <c r="CF142" s="862">
        <f>SUBTOTAL(1,CF143:CF144)</f>
        <v>0</v>
      </c>
      <c r="CG142" s="856">
        <f>SUBTOTAL(1,CG143:CG144)</f>
        <v>1</v>
      </c>
      <c r="CH142" s="691"/>
    </row>
    <row r="143" spans="1:86" ht="30" x14ac:dyDescent="0.2">
      <c r="A143" s="750" t="s">
        <v>590</v>
      </c>
      <c r="B143" s="671" t="s">
        <v>591</v>
      </c>
      <c r="C143" s="454" t="s">
        <v>39</v>
      </c>
      <c r="D143" s="454" t="s">
        <v>580</v>
      </c>
      <c r="E143" s="466">
        <v>44561</v>
      </c>
      <c r="F143" s="466">
        <v>44651</v>
      </c>
      <c r="G143" s="757"/>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c r="BH143" s="462"/>
      <c r="BI143" s="462"/>
      <c r="BJ143" s="462"/>
      <c r="BK143" s="462"/>
      <c r="BL143" s="462"/>
      <c r="BM143" s="462"/>
      <c r="BN143" s="462"/>
      <c r="BO143" s="462"/>
      <c r="BP143" s="462"/>
      <c r="BQ143" s="462"/>
      <c r="BR143" s="462"/>
      <c r="BS143" s="462"/>
      <c r="BT143" s="462"/>
      <c r="BU143" s="462"/>
      <c r="BV143" s="462"/>
      <c r="BW143" s="462"/>
      <c r="BX143" s="462"/>
      <c r="BY143" s="676"/>
      <c r="BZ143" s="718"/>
      <c r="CA143" s="716"/>
      <c r="CB143" s="716"/>
      <c r="CC143" s="716"/>
      <c r="CD143" s="716"/>
      <c r="CE143" s="717"/>
      <c r="CF143" s="536">
        <f t="shared" si="14"/>
        <v>0</v>
      </c>
      <c r="CG143" s="536">
        <f t="shared" si="14"/>
        <v>1</v>
      </c>
      <c r="CH143" s="565"/>
    </row>
    <row r="144" spans="1:86" ht="30" x14ac:dyDescent="0.2">
      <c r="A144" s="753" t="s">
        <v>592</v>
      </c>
      <c r="B144" s="671" t="s">
        <v>593</v>
      </c>
      <c r="C144" s="480" t="s">
        <v>39</v>
      </c>
      <c r="D144" s="480" t="s">
        <v>580</v>
      </c>
      <c r="E144" s="592">
        <v>44561</v>
      </c>
      <c r="F144" s="592">
        <v>44651</v>
      </c>
      <c r="G144" s="758"/>
      <c r="H144" s="479"/>
      <c r="I144" s="479"/>
      <c r="J144" s="479"/>
      <c r="K144" s="479"/>
      <c r="L144" s="479"/>
      <c r="M144" s="479"/>
      <c r="N144" s="479"/>
      <c r="O144" s="479"/>
      <c r="P144" s="479"/>
      <c r="Q144" s="479"/>
      <c r="R144" s="479"/>
      <c r="S144" s="479"/>
      <c r="T144" s="479"/>
      <c r="U144" s="479"/>
      <c r="V144" s="479"/>
      <c r="W144" s="479"/>
      <c r="X144" s="479"/>
      <c r="Y144" s="479"/>
      <c r="Z144" s="479"/>
      <c r="AA144" s="479"/>
      <c r="AB144" s="479"/>
      <c r="AC144" s="479"/>
      <c r="AD144" s="479"/>
      <c r="AE144" s="479"/>
      <c r="AF144" s="479"/>
      <c r="AG144" s="479"/>
      <c r="AH144" s="479"/>
      <c r="AI144" s="479"/>
      <c r="AJ144" s="479"/>
      <c r="AK144" s="479"/>
      <c r="AL144" s="479"/>
      <c r="AM144" s="479"/>
      <c r="AN144" s="479"/>
      <c r="AO144" s="479"/>
      <c r="AP144" s="479"/>
      <c r="AQ144" s="479"/>
      <c r="AR144" s="479"/>
      <c r="AS144" s="479"/>
      <c r="AT144" s="479"/>
      <c r="AU144" s="479"/>
      <c r="AV144" s="479"/>
      <c r="AW144" s="479"/>
      <c r="AX144" s="479"/>
      <c r="AY144" s="479"/>
      <c r="AZ144" s="479"/>
      <c r="BA144" s="479"/>
      <c r="BB144" s="479"/>
      <c r="BC144" s="479"/>
      <c r="BD144" s="479"/>
      <c r="BE144" s="479"/>
      <c r="BF144" s="479"/>
      <c r="BG144" s="479"/>
      <c r="BH144" s="479"/>
      <c r="BI144" s="479"/>
      <c r="BJ144" s="479"/>
      <c r="BK144" s="479"/>
      <c r="BL144" s="479"/>
      <c r="BM144" s="479"/>
      <c r="BN144" s="479"/>
      <c r="BO144" s="479"/>
      <c r="BP144" s="479"/>
      <c r="BQ144" s="479"/>
      <c r="BR144" s="479"/>
      <c r="BS144" s="479"/>
      <c r="BT144" s="479"/>
      <c r="BU144" s="479"/>
      <c r="BV144" s="479"/>
      <c r="BW144" s="479"/>
      <c r="BX144" s="479"/>
      <c r="BY144" s="678"/>
      <c r="BZ144" s="728"/>
      <c r="CA144" s="729"/>
      <c r="CB144" s="729"/>
      <c r="CC144" s="729"/>
      <c r="CD144" s="729"/>
      <c r="CE144" s="730"/>
      <c r="CF144" s="536">
        <f t="shared" si="14"/>
        <v>0</v>
      </c>
      <c r="CG144" s="536">
        <f t="shared" si="14"/>
        <v>1</v>
      </c>
      <c r="CH144" s="699"/>
    </row>
    <row r="145" spans="1:86" s="25" customFormat="1" ht="18" customHeight="1" x14ac:dyDescent="0.2">
      <c r="A145" s="650" t="s">
        <v>594</v>
      </c>
      <c r="B145" s="601"/>
      <c r="C145" s="601"/>
      <c r="D145" s="601"/>
      <c r="E145" s="641"/>
      <c r="F145" s="641"/>
      <c r="G145" s="649"/>
      <c r="H145" s="528"/>
      <c r="I145" s="529"/>
      <c r="J145" s="529"/>
      <c r="K145" s="529"/>
      <c r="L145" s="529"/>
      <c r="M145" s="529"/>
      <c r="N145" s="529"/>
      <c r="O145" s="529"/>
      <c r="P145" s="529"/>
      <c r="Q145" s="529"/>
      <c r="R145" s="529"/>
      <c r="S145" s="529"/>
      <c r="T145" s="529"/>
      <c r="U145" s="529"/>
      <c r="V145" s="529"/>
      <c r="W145" s="529"/>
      <c r="X145" s="529"/>
      <c r="Y145" s="529"/>
      <c r="Z145" s="529"/>
      <c r="AA145" s="529"/>
      <c r="AB145" s="529"/>
      <c r="AC145" s="529"/>
      <c r="AD145" s="529"/>
      <c r="AE145" s="529"/>
      <c r="AF145" s="529"/>
      <c r="AG145" s="529"/>
      <c r="AH145" s="529"/>
      <c r="AI145" s="529"/>
      <c r="AJ145" s="529"/>
      <c r="AK145" s="529"/>
      <c r="AL145" s="529"/>
      <c r="AM145" s="529"/>
      <c r="AN145" s="529"/>
      <c r="AO145" s="529"/>
      <c r="AP145" s="529"/>
      <c r="AQ145" s="529"/>
      <c r="AR145" s="529"/>
      <c r="AS145" s="529"/>
      <c r="AT145" s="529"/>
      <c r="AU145" s="529"/>
      <c r="AV145" s="529"/>
      <c r="AW145" s="529"/>
      <c r="AX145" s="529"/>
      <c r="AY145" s="529"/>
      <c r="AZ145" s="529"/>
      <c r="BA145" s="529"/>
      <c r="BB145" s="529"/>
      <c r="BC145" s="529"/>
      <c r="BD145" s="529"/>
      <c r="BE145" s="529"/>
      <c r="BF145" s="529"/>
      <c r="BG145" s="529"/>
      <c r="BH145" s="529"/>
      <c r="BI145" s="529"/>
      <c r="BJ145" s="529"/>
      <c r="BK145" s="529"/>
      <c r="BL145" s="529"/>
      <c r="BM145" s="529"/>
      <c r="BN145" s="529"/>
      <c r="BO145" s="529"/>
      <c r="BP145" s="529"/>
      <c r="BQ145" s="529"/>
      <c r="BR145" s="529"/>
      <c r="BS145" s="529"/>
      <c r="BT145" s="529"/>
      <c r="BU145" s="529"/>
      <c r="BV145" s="529"/>
      <c r="BW145" s="529"/>
      <c r="BX145" s="529"/>
      <c r="BY145" s="530"/>
      <c r="BZ145" s="705"/>
      <c r="CA145" s="705"/>
      <c r="CB145" s="705"/>
      <c r="CC145" s="705"/>
      <c r="CD145" s="705"/>
      <c r="CE145" s="705"/>
      <c r="CF145" s="862">
        <f>SUBTOTAL(1,CF146)</f>
        <v>1</v>
      </c>
      <c r="CG145" s="856">
        <f>SUBTOTAL(1,CG146)</f>
        <v>1</v>
      </c>
      <c r="CH145" s="691"/>
    </row>
    <row r="146" spans="1:86" ht="30" x14ac:dyDescent="0.2">
      <c r="A146" s="754" t="s">
        <v>595</v>
      </c>
      <c r="B146" s="639" t="s">
        <v>370</v>
      </c>
      <c r="C146" s="512" t="s">
        <v>39</v>
      </c>
      <c r="D146" s="512" t="s">
        <v>580</v>
      </c>
      <c r="E146" s="593" t="s">
        <v>43</v>
      </c>
      <c r="F146" s="593" t="s">
        <v>43</v>
      </c>
      <c r="G146" s="594" t="s">
        <v>261</v>
      </c>
      <c r="H146" s="511"/>
      <c r="I146" s="511"/>
      <c r="J146" s="511"/>
      <c r="K146" s="511"/>
      <c r="L146" s="511"/>
      <c r="M146" s="511"/>
      <c r="N146" s="511"/>
      <c r="O146" s="511"/>
      <c r="P146" s="511"/>
      <c r="Q146" s="511"/>
      <c r="R146" s="511"/>
      <c r="S146" s="511"/>
      <c r="T146" s="511"/>
      <c r="U146" s="511"/>
      <c r="V146" s="511"/>
      <c r="W146" s="511"/>
      <c r="X146" s="511"/>
      <c r="Y146" s="511"/>
      <c r="Z146" s="511"/>
      <c r="AA146" s="511"/>
      <c r="AB146" s="511"/>
      <c r="AC146" s="511"/>
      <c r="AD146" s="511"/>
      <c r="AE146" s="511"/>
      <c r="AF146" s="511"/>
      <c r="AG146" s="511"/>
      <c r="AH146" s="511"/>
      <c r="AI146" s="511"/>
      <c r="AJ146" s="511"/>
      <c r="AK146" s="511"/>
      <c r="AL146" s="511"/>
      <c r="AM146" s="511"/>
      <c r="AN146" s="511"/>
      <c r="AO146" s="511"/>
      <c r="AP146" s="511"/>
      <c r="AQ146" s="511"/>
      <c r="AR146" s="511"/>
      <c r="AS146" s="511"/>
      <c r="AT146" s="511"/>
      <c r="AU146" s="511"/>
      <c r="AV146" s="511"/>
      <c r="AW146" s="511"/>
      <c r="AX146" s="511"/>
      <c r="AY146" s="511"/>
      <c r="AZ146" s="511"/>
      <c r="BA146" s="511"/>
      <c r="BB146" s="511"/>
      <c r="BC146" s="511"/>
      <c r="BD146" s="511"/>
      <c r="BE146" s="511"/>
      <c r="BF146" s="511"/>
      <c r="BG146" s="511"/>
      <c r="BH146" s="511"/>
      <c r="BI146" s="511"/>
      <c r="BJ146" s="511"/>
      <c r="BK146" s="511"/>
      <c r="BL146" s="511"/>
      <c r="BM146" s="511"/>
      <c r="BN146" s="511"/>
      <c r="BO146" s="511"/>
      <c r="BP146" s="511"/>
      <c r="BQ146" s="511"/>
      <c r="BR146" s="511"/>
      <c r="BS146" s="511"/>
      <c r="BT146" s="511"/>
      <c r="BU146" s="511"/>
      <c r="BV146" s="511"/>
      <c r="BW146" s="511"/>
      <c r="BX146" s="511"/>
      <c r="BY146" s="679"/>
      <c r="BZ146" s="731"/>
      <c r="CA146" s="732"/>
      <c r="CB146" s="732"/>
      <c r="CC146" s="732"/>
      <c r="CD146" s="732"/>
      <c r="CE146" s="733" t="s">
        <v>32</v>
      </c>
      <c r="CF146" s="543">
        <f t="shared" si="14"/>
        <v>1</v>
      </c>
      <c r="CG146" s="543">
        <f t="shared" si="14"/>
        <v>1</v>
      </c>
      <c r="CH146" s="700"/>
    </row>
  </sheetData>
  <sheetProtection formatRows="0" insertColumns="0" insertRows="0" deleteColumns="0" deleteRows="0" sort="0" autoFilter="0" pivotTables="0"/>
  <autoFilter ref="A7:CH146" xr:uid="{1DA8C8AE-ABFF-4558-B30A-870FFC88E0A5}"/>
  <mergeCells count="123">
    <mergeCell ref="AL134:AQ134"/>
    <mergeCell ref="AR134:AW134"/>
    <mergeCell ref="AX134:BC134"/>
    <mergeCell ref="BD134:BI134"/>
    <mergeCell ref="BJ134:BO134"/>
    <mergeCell ref="BP134:BY134"/>
    <mergeCell ref="AR130:AW130"/>
    <mergeCell ref="AX130:BC130"/>
    <mergeCell ref="BD130:BI130"/>
    <mergeCell ref="BJ130:BO130"/>
    <mergeCell ref="BP130:BY130"/>
    <mergeCell ref="AL130:AQ130"/>
    <mergeCell ref="H134:M134"/>
    <mergeCell ref="N134:S134"/>
    <mergeCell ref="T134:Y134"/>
    <mergeCell ref="Z134:AE134"/>
    <mergeCell ref="AF134:AK134"/>
    <mergeCell ref="H130:M130"/>
    <mergeCell ref="N130:S130"/>
    <mergeCell ref="T130:Y130"/>
    <mergeCell ref="Z130:AE130"/>
    <mergeCell ref="AF130:AK130"/>
    <mergeCell ref="BJ81:BO81"/>
    <mergeCell ref="BP81:BY81"/>
    <mergeCell ref="H125:M125"/>
    <mergeCell ref="N125:S125"/>
    <mergeCell ref="T125:Y125"/>
    <mergeCell ref="Z125:AE125"/>
    <mergeCell ref="AF125:AK125"/>
    <mergeCell ref="H117:M117"/>
    <mergeCell ref="N117:S117"/>
    <mergeCell ref="T117:Y117"/>
    <mergeCell ref="Z117:AE117"/>
    <mergeCell ref="AF117:AK117"/>
    <mergeCell ref="AL125:AQ125"/>
    <mergeCell ref="AR125:AW125"/>
    <mergeCell ref="AX125:BC125"/>
    <mergeCell ref="BD125:BI125"/>
    <mergeCell ref="BJ125:BO125"/>
    <mergeCell ref="BP125:BY125"/>
    <mergeCell ref="AR117:AW117"/>
    <mergeCell ref="AX117:BC117"/>
    <mergeCell ref="BD117:BI117"/>
    <mergeCell ref="BJ117:BO117"/>
    <mergeCell ref="BP117:BY117"/>
    <mergeCell ref="AL117:AQ117"/>
    <mergeCell ref="H95:M95"/>
    <mergeCell ref="N95:S95"/>
    <mergeCell ref="T95:Y95"/>
    <mergeCell ref="Z95:AE95"/>
    <mergeCell ref="AF95:AK95"/>
    <mergeCell ref="AX61:BC61"/>
    <mergeCell ref="BD61:BI61"/>
    <mergeCell ref="BJ61:BO61"/>
    <mergeCell ref="BP61:BY61"/>
    <mergeCell ref="H81:M81"/>
    <mergeCell ref="N81:S81"/>
    <mergeCell ref="T81:Y81"/>
    <mergeCell ref="Z81:AE81"/>
    <mergeCell ref="AF81:AK81"/>
    <mergeCell ref="AL81:AQ81"/>
    <mergeCell ref="AL95:AQ95"/>
    <mergeCell ref="AR95:AW95"/>
    <mergeCell ref="AX95:BC95"/>
    <mergeCell ref="BD95:BI95"/>
    <mergeCell ref="BJ95:BO95"/>
    <mergeCell ref="BP95:BY95"/>
    <mergeCell ref="AR81:AW81"/>
    <mergeCell ref="AX81:BC81"/>
    <mergeCell ref="BD81:BI81"/>
    <mergeCell ref="AR11:AW11"/>
    <mergeCell ref="H61:M61"/>
    <mergeCell ref="N61:S61"/>
    <mergeCell ref="T61:Y61"/>
    <mergeCell ref="Z61:AE61"/>
    <mergeCell ref="AF61:AK61"/>
    <mergeCell ref="AL61:AQ61"/>
    <mergeCell ref="AR61:AW61"/>
    <mergeCell ref="H11:M11"/>
    <mergeCell ref="N11:S11"/>
    <mergeCell ref="T11:Y11"/>
    <mergeCell ref="Z11:AE11"/>
    <mergeCell ref="AF11:AK11"/>
    <mergeCell ref="AL11:AQ11"/>
    <mergeCell ref="CF3:CF4"/>
    <mergeCell ref="CH3:CH4"/>
    <mergeCell ref="AZ5:BC5"/>
    <mergeCell ref="BD5:BG5"/>
    <mergeCell ref="BH5:BK5"/>
    <mergeCell ref="BL5:BP5"/>
    <mergeCell ref="BQ5:BT5"/>
    <mergeCell ref="BU5:BY5"/>
    <mergeCell ref="AB5:AE5"/>
    <mergeCell ref="AF5:AI5"/>
    <mergeCell ref="AJ5:AM5"/>
    <mergeCell ref="AN5:AQ5"/>
    <mergeCell ref="AR5:AU5"/>
    <mergeCell ref="AV5:AY5"/>
    <mergeCell ref="CG3:CG4"/>
    <mergeCell ref="A4:B4"/>
    <mergeCell ref="C4:G4"/>
    <mergeCell ref="B5:B7"/>
    <mergeCell ref="C5:C7"/>
    <mergeCell ref="D5:D7"/>
    <mergeCell ref="E5:E7"/>
    <mergeCell ref="F5:F7"/>
    <mergeCell ref="A2:BY2"/>
    <mergeCell ref="BZ2:CF2"/>
    <mergeCell ref="A3:B3"/>
    <mergeCell ref="C3:G3"/>
    <mergeCell ref="H3:BY4"/>
    <mergeCell ref="BZ3:BZ4"/>
    <mergeCell ref="CA3:CA4"/>
    <mergeCell ref="CB3:CB4"/>
    <mergeCell ref="CC3:CC4"/>
    <mergeCell ref="CD3:CD4"/>
    <mergeCell ref="G5:G7"/>
    <mergeCell ref="H5:K5"/>
    <mergeCell ref="L5:O5"/>
    <mergeCell ref="P5:S5"/>
    <mergeCell ref="T5:W5"/>
    <mergeCell ref="X5:AA5"/>
    <mergeCell ref="CE3:CE4"/>
  </mergeCells>
  <phoneticPr fontId="0" type="noConversion"/>
  <conditionalFormatting sqref="A77">
    <cfRule type="iconSet" priority="676">
      <iconSet iconSet="3Symbols2">
        <cfvo type="percent" val="0"/>
        <cfvo type="percent" val="33"/>
        <cfvo type="percent" val="67"/>
      </iconSet>
    </cfRule>
  </conditionalFormatting>
  <conditionalFormatting sqref="B1:B1048576">
    <cfRule type="containsText" dxfId="673" priority="7" operator="containsText" text="approbation">
      <formula>NOT(ISERROR(SEARCH("approbation",B1)))</formula>
    </cfRule>
  </conditionalFormatting>
  <conditionalFormatting sqref="F1:F1048576">
    <cfRule type="cellIs" dxfId="672" priority="657" operator="lessThan">
      <formula>44652</formula>
    </cfRule>
  </conditionalFormatting>
  <conditionalFormatting sqref="F14">
    <cfRule type="iconSet" priority="711">
      <iconSet iconSet="3Symbols2">
        <cfvo type="percent" val="0"/>
        <cfvo type="percent" val="33"/>
        <cfvo type="percent" val="67"/>
      </iconSet>
    </cfRule>
  </conditionalFormatting>
  <conditionalFormatting sqref="H55:BC55 BH55:BY55 H56:BY56">
    <cfRule type="cellIs" dxfId="671" priority="681" operator="equal">
      <formula>"X"</formula>
    </cfRule>
  </conditionalFormatting>
  <conditionalFormatting sqref="H55:BC55 BH55:BY55">
    <cfRule type="cellIs" dxfId="670" priority="682" operator="notEqual">
      <formula>""</formula>
    </cfRule>
  </conditionalFormatting>
  <conditionalFormatting sqref="H38:BP38 BS38:BY38">
    <cfRule type="cellIs" dxfId="669" priority="699" operator="equal">
      <formula>"X"</formula>
    </cfRule>
    <cfRule type="cellIs" dxfId="668" priority="700" operator="notEqual">
      <formula>""</formula>
    </cfRule>
  </conditionalFormatting>
  <conditionalFormatting sqref="H8:BY10">
    <cfRule type="cellIs" dxfId="667" priority="690" operator="equal">
      <formula>"X"</formula>
    </cfRule>
  </conditionalFormatting>
  <conditionalFormatting sqref="H11:BY37 H39:BY54">
    <cfRule type="cellIs" dxfId="666" priority="709" operator="equal">
      <formula>"X"</formula>
    </cfRule>
  </conditionalFormatting>
  <conditionalFormatting sqref="H12:BY37 H39:BY54">
    <cfRule type="cellIs" dxfId="665" priority="710" operator="notEqual">
      <formula>""</formula>
    </cfRule>
  </conditionalFormatting>
  <conditionalFormatting sqref="H56:BY146">
    <cfRule type="cellIs" dxfId="664" priority="659" operator="notEqual">
      <formula>""</formula>
    </cfRule>
  </conditionalFormatting>
  <conditionalFormatting sqref="H57:BY146">
    <cfRule type="cellIs" dxfId="663" priority="658" operator="equal">
      <formula>"X"</formula>
    </cfRule>
  </conditionalFormatting>
  <conditionalFormatting sqref="BD55:BG55">
    <cfRule type="cellIs" dxfId="662" priority="677" operator="equal">
      <formula>"X"</formula>
    </cfRule>
    <cfRule type="cellIs" dxfId="661" priority="678" operator="notEqual">
      <formula>""</formula>
    </cfRule>
  </conditionalFormatting>
  <conditionalFormatting sqref="BQ38:BR38">
    <cfRule type="cellIs" dxfId="660" priority="679" operator="equal">
      <formula>"X"</formula>
    </cfRule>
    <cfRule type="cellIs" dxfId="659" priority="680" operator="notEqual">
      <formula>""</formula>
    </cfRule>
  </conditionalFormatting>
  <conditionalFormatting sqref="BZ137">
    <cfRule type="cellIs" dxfId="658" priority="913" stopIfTrue="1" operator="notEqual">
      <formula>""</formula>
    </cfRule>
  </conditionalFormatting>
  <conditionalFormatting sqref="BZ8:CE10">
    <cfRule type="cellIs" dxfId="657" priority="697" stopIfTrue="1" operator="notEqual">
      <formula>""</formula>
    </cfRule>
  </conditionalFormatting>
  <conditionalFormatting sqref="BZ13:CE38">
    <cfRule type="cellIs" dxfId="656" priority="708" stopIfTrue="1" operator="notEqual">
      <formula>""</formula>
    </cfRule>
  </conditionalFormatting>
  <conditionalFormatting sqref="BZ40:CE45">
    <cfRule type="cellIs" dxfId="655" priority="970" stopIfTrue="1" operator="notEqual">
      <formula>""</formula>
    </cfRule>
  </conditionalFormatting>
  <conditionalFormatting sqref="BZ47:CE57">
    <cfRule type="cellIs" dxfId="654" priority="689" stopIfTrue="1" operator="notEqual">
      <formula>""</formula>
    </cfRule>
  </conditionalFormatting>
  <conditionalFormatting sqref="BZ59:CE60">
    <cfRule type="cellIs" dxfId="653" priority="926" stopIfTrue="1" operator="notEqual">
      <formula>""</formula>
    </cfRule>
  </conditionalFormatting>
  <conditionalFormatting sqref="BZ63:CE72">
    <cfRule type="cellIs" dxfId="652" priority="1039" stopIfTrue="1" operator="notEqual">
      <formula>""</formula>
    </cfRule>
  </conditionalFormatting>
  <conditionalFormatting sqref="BZ74:CE75">
    <cfRule type="cellIs" dxfId="651" priority="911" stopIfTrue="1" operator="notEqual">
      <formula>""</formula>
    </cfRule>
  </conditionalFormatting>
  <conditionalFormatting sqref="BZ77:CE80">
    <cfRule type="cellIs" dxfId="650" priority="802" stopIfTrue="1" operator="notEqual">
      <formula>""</formula>
    </cfRule>
  </conditionalFormatting>
  <conditionalFormatting sqref="BZ83:CE84">
    <cfRule type="cellIs" dxfId="649" priority="921" stopIfTrue="1" operator="notEqual">
      <formula>""</formula>
    </cfRule>
  </conditionalFormatting>
  <conditionalFormatting sqref="BZ86:CE88 BZ141:CE141 BZ143:CE144">
    <cfRule type="cellIs" dxfId="648" priority="1048" stopIfTrue="1" operator="notEqual">
      <formula>""</formula>
    </cfRule>
  </conditionalFormatting>
  <conditionalFormatting sqref="BZ90:CE94">
    <cfRule type="cellIs" dxfId="647" priority="925" stopIfTrue="1" operator="notEqual">
      <formula>""</formula>
    </cfRule>
  </conditionalFormatting>
  <conditionalFormatting sqref="BZ97:CE101">
    <cfRule type="cellIs" dxfId="646" priority="940" stopIfTrue="1" operator="notEqual">
      <formula>""</formula>
    </cfRule>
  </conditionalFormatting>
  <conditionalFormatting sqref="BZ103:CE105">
    <cfRule type="cellIs" dxfId="645" priority="1033" stopIfTrue="1" operator="notEqual">
      <formula>""</formula>
    </cfRule>
  </conditionalFormatting>
  <conditionalFormatting sqref="BZ107:CE116">
    <cfRule type="cellIs" dxfId="644" priority="660" stopIfTrue="1" operator="notEqual">
      <formula>""</formula>
    </cfRule>
  </conditionalFormatting>
  <conditionalFormatting sqref="BZ119:CE124">
    <cfRule type="cellIs" dxfId="643" priority="723" stopIfTrue="1" operator="notEqual">
      <formula>""</formula>
    </cfRule>
  </conditionalFormatting>
  <conditionalFormatting sqref="BZ131:CE133">
    <cfRule type="cellIs" dxfId="642" priority="712" stopIfTrue="1" operator="notEqual">
      <formula>""</formula>
    </cfRule>
  </conditionalFormatting>
  <conditionalFormatting sqref="BZ136:CE139">
    <cfRule type="cellIs" dxfId="641" priority="923" stopIfTrue="1" operator="notEqual">
      <formula>""</formula>
    </cfRule>
  </conditionalFormatting>
  <conditionalFormatting sqref="BZ146:CE146">
    <cfRule type="cellIs" dxfId="640" priority="912" stopIfTrue="1" operator="notEqual">
      <formula>""</formula>
    </cfRule>
  </conditionalFormatting>
  <conditionalFormatting sqref="CD34:CD38">
    <cfRule type="cellIs" dxfId="639" priority="707" stopIfTrue="1" operator="notEqual">
      <formula>""</formula>
    </cfRule>
  </conditionalFormatting>
  <conditionalFormatting sqref="CE127:CE129">
    <cfRule type="cellIs" dxfId="638" priority="914" stopIfTrue="1" operator="notEqual">
      <formula>""</formula>
    </cfRule>
  </conditionalFormatting>
  <conditionalFormatting sqref="CF6">
    <cfRule type="cellIs" dxfId="637" priority="1" stopIfTrue="1" operator="equal">
      <formula>1</formula>
    </cfRule>
    <cfRule type="cellIs" dxfId="636" priority="2" stopIfTrue="1" operator="lessThanOrEqual">
      <formula>0.2</formula>
    </cfRule>
    <cfRule type="cellIs" dxfId="635" priority="3" stopIfTrue="1" operator="lessThanOrEqual">
      <formula>0.3</formula>
    </cfRule>
    <cfRule type="cellIs" dxfId="634" priority="4" stopIfTrue="1" operator="lessThanOrEqual">
      <formula>0.5</formula>
    </cfRule>
    <cfRule type="cellIs" dxfId="633" priority="5" stopIfTrue="1" operator="lessThanOrEqual">
      <formula>0.75</formula>
    </cfRule>
    <cfRule type="cellIs" dxfId="632" priority="6" stopIfTrue="1" operator="lessThanOrEqual">
      <formula>0.9</formula>
    </cfRule>
  </conditionalFormatting>
  <conditionalFormatting sqref="CF8:CG16">
    <cfRule type="cellIs" dxfId="631" priority="43" stopIfTrue="1" operator="lessThanOrEqual">
      <formula>0.9</formula>
    </cfRule>
  </conditionalFormatting>
  <conditionalFormatting sqref="CF8:CG146">
    <cfRule type="cellIs" dxfId="630" priority="8" stopIfTrue="1" operator="equal">
      <formula>1</formula>
    </cfRule>
    <cfRule type="cellIs" dxfId="629" priority="9" stopIfTrue="1" operator="lessThanOrEqual">
      <formula>0.2</formula>
    </cfRule>
    <cfRule type="cellIs" dxfId="628" priority="10" stopIfTrue="1" operator="lessThanOrEqual">
      <formula>0.3</formula>
    </cfRule>
    <cfRule type="cellIs" dxfId="627" priority="11" stopIfTrue="1" operator="lessThanOrEqual">
      <formula>0.5</formula>
    </cfRule>
    <cfRule type="cellIs" dxfId="626" priority="12" stopIfTrue="1" operator="lessThanOrEqual">
      <formula>0.75</formula>
    </cfRule>
  </conditionalFormatting>
  <conditionalFormatting sqref="CF17:CG22">
    <cfRule type="cellIs" dxfId="625" priority="109" stopIfTrue="1" operator="lessThanOrEqual">
      <formula>0.99</formula>
    </cfRule>
  </conditionalFormatting>
  <conditionalFormatting sqref="CF23:CG25">
    <cfRule type="cellIs" dxfId="624" priority="265" stopIfTrue="1" operator="lessThanOrEqual">
      <formula>0.9</formula>
    </cfRule>
  </conditionalFormatting>
  <conditionalFormatting sqref="CF26:CG26">
    <cfRule type="cellIs" dxfId="623" priority="19" stopIfTrue="1" operator="lessThanOrEqual">
      <formula>0.99</formula>
    </cfRule>
  </conditionalFormatting>
  <conditionalFormatting sqref="CF27:CG33">
    <cfRule type="cellIs" dxfId="622" priority="319" stopIfTrue="1" operator="lessThanOrEqual">
      <formula>0.9</formula>
    </cfRule>
  </conditionalFormatting>
  <conditionalFormatting sqref="CF34:CG34">
    <cfRule type="cellIs" dxfId="621" priority="13" stopIfTrue="1" operator="lessThanOrEqual">
      <formula>0.99</formula>
    </cfRule>
  </conditionalFormatting>
  <conditionalFormatting sqref="CF35:CG58">
    <cfRule type="cellIs" dxfId="620" priority="37" stopIfTrue="1" operator="lessThanOrEqual">
      <formula>0.9</formula>
    </cfRule>
  </conditionalFormatting>
  <conditionalFormatting sqref="CF59:CG60 CF78:CG78 CF80:CG80 CF83:CG84 CF86:CG88 CF90:CG93 CF119:CG124 CF127:CG129 CF136:CG139 CF141:CG141 CF143:CG144 CF146:CG146">
    <cfRule type="cellIs" dxfId="619" priority="325" stopIfTrue="1" operator="lessThanOrEqual">
      <formula>0.99</formula>
    </cfRule>
  </conditionalFormatting>
  <conditionalFormatting sqref="CF61:CG72">
    <cfRule type="cellIs" dxfId="618" priority="157" stopIfTrue="1" operator="lessThanOrEqual">
      <formula>0.9</formula>
    </cfRule>
  </conditionalFormatting>
  <conditionalFormatting sqref="CF73:CG73">
    <cfRule type="cellIs" dxfId="617" priority="169" stopIfTrue="1" operator="lessThanOrEqual">
      <formula>0.99</formula>
    </cfRule>
  </conditionalFormatting>
  <conditionalFormatting sqref="CF74:CG77">
    <cfRule type="cellIs" dxfId="616" priority="217" stopIfTrue="1" operator="lessThanOrEqual">
      <formula>0.9</formula>
    </cfRule>
  </conditionalFormatting>
  <conditionalFormatting sqref="CF79:CG79">
    <cfRule type="cellIs" dxfId="615" priority="133" stopIfTrue="1" operator="lessThanOrEqual">
      <formula>0.9</formula>
    </cfRule>
  </conditionalFormatting>
  <conditionalFormatting sqref="CF81:CG82">
    <cfRule type="cellIs" dxfId="614" priority="103" stopIfTrue="1" operator="lessThanOrEqual">
      <formula>0.9</formula>
    </cfRule>
  </conditionalFormatting>
  <conditionalFormatting sqref="CF85:CG85">
    <cfRule type="cellIs" dxfId="613" priority="97" stopIfTrue="1" operator="lessThanOrEqual">
      <formula>0.9</formula>
    </cfRule>
  </conditionalFormatting>
  <conditionalFormatting sqref="CF89:CG89">
    <cfRule type="cellIs" dxfId="612" priority="91" stopIfTrue="1" operator="lessThanOrEqual">
      <formula>0.9</formula>
    </cfRule>
  </conditionalFormatting>
  <conditionalFormatting sqref="CF94:CG118">
    <cfRule type="cellIs" dxfId="611" priority="25" stopIfTrue="1" operator="lessThanOrEqual">
      <formula>0.9</formula>
    </cfRule>
  </conditionalFormatting>
  <conditionalFormatting sqref="CF125:CG126">
    <cfRule type="cellIs" dxfId="610" priority="61" stopIfTrue="1" operator="lessThanOrEqual">
      <formula>0.9</formula>
    </cfRule>
  </conditionalFormatting>
  <conditionalFormatting sqref="CF130:CG130">
    <cfRule type="cellIs" dxfId="609" priority="181" stopIfTrue="1" operator="lessThanOrEqual">
      <formula>0.9</formula>
    </cfRule>
  </conditionalFormatting>
  <conditionalFormatting sqref="CF131:CG133">
    <cfRule type="cellIs" dxfId="608" priority="55" stopIfTrue="1" operator="lessThanOrEqual">
      <formula>0.99</formula>
    </cfRule>
  </conditionalFormatting>
  <conditionalFormatting sqref="CF134:CG135">
    <cfRule type="cellIs" dxfId="607" priority="175" stopIfTrue="1" operator="lessThanOrEqual">
      <formula>0.9</formula>
    </cfRule>
  </conditionalFormatting>
  <conditionalFormatting sqref="CF140:CG140">
    <cfRule type="cellIs" dxfId="606" priority="229" stopIfTrue="1" operator="lessThanOrEqual">
      <formula>0.9</formula>
    </cfRule>
  </conditionalFormatting>
  <conditionalFormatting sqref="CF142:CG142">
    <cfRule type="cellIs" dxfId="605" priority="235" stopIfTrue="1" operator="lessThanOrEqual">
      <formula>0.9</formula>
    </cfRule>
  </conditionalFormatting>
  <conditionalFormatting sqref="CF145:CG145">
    <cfRule type="cellIs" dxfId="604" priority="247" stopIfTrue="1" operator="lessThanOrEqual">
      <formula>0.9</formula>
    </cfRule>
  </conditionalFormatting>
  <conditionalFormatting sqref="EA60">
    <cfRule type="cellIs" dxfId="603" priority="928" stopIfTrue="1" operator="equal">
      <formula>#REF!</formula>
    </cfRule>
    <cfRule type="cellIs" dxfId="602" priority="929" stopIfTrue="1" operator="equal">
      <formula>#REF!</formula>
    </cfRule>
    <cfRule type="cellIs" dxfId="601" priority="930" stopIfTrue="1" operator="equal">
      <formula>#REF!</formula>
    </cfRule>
    <cfRule type="cellIs" dxfId="600" priority="931" stopIfTrue="1" operator="equal">
      <formula>#REF!</formula>
    </cfRule>
  </conditionalFormatting>
  <conditionalFormatting sqref="EB60">
    <cfRule type="cellIs" dxfId="599" priority="927" stopIfTrue="1" operator="notEqual">
      <formula>""</formula>
    </cfRule>
  </conditionalFormatting>
  <hyperlinks>
    <hyperlink ref="CH84" r:id="rId1" display="Lien vers les résultats" xr:uid="{C6A70C95-F769-4224-9EA3-70A96EAF6602}"/>
    <hyperlink ref="CH101" r:id="rId2" xr:uid="{A1EECE53-C27E-420B-86DC-4A451476353D}"/>
    <hyperlink ref="CH97" r:id="rId3" xr:uid="{53B193D5-2E77-410E-A688-FEDE09930340}"/>
    <hyperlink ref="CH99" r:id="rId4" xr:uid="{0F1754B1-1D07-42C4-9710-12236EE9BF12}"/>
    <hyperlink ref="B119" r:id="rId5" xr:uid="{969ACA14-6C44-4FF6-954F-565F1C6C5D96}"/>
    <hyperlink ref="B124" r:id="rId6" xr:uid="{0DF1C5C9-F108-48A3-8D50-D2216BE78D87}"/>
    <hyperlink ref="B120" r:id="rId7" xr:uid="{81B6C914-FE3D-440D-B72B-B59B2EAE4EC1}"/>
    <hyperlink ref="B121" r:id="rId8" xr:uid="{4804CA91-16A1-4C56-B041-FCCB9F79F3DA}"/>
    <hyperlink ref="CH23" r:id="rId9" xr:uid="{0E36AE80-A111-49F5-AC1A-5158D0283C96}"/>
    <hyperlink ref="CH103" r:id="rId10" xr:uid="{A4F6794F-6D47-4998-A387-2D1C9B006CE2}"/>
    <hyperlink ref="CH131" r:id="rId11" xr:uid="{429D42C9-E98C-4D90-A20B-C33FF00729F2}"/>
    <hyperlink ref="CH132" r:id="rId12" xr:uid="{618AEEFC-F5B0-4B41-A441-5ABA8431E32D}"/>
    <hyperlink ref="CH27" r:id="rId13" xr:uid="{C5D27629-555F-4987-82F8-E4A3B9F3BA5F}"/>
    <hyperlink ref="CH119" r:id="rId14" xr:uid="{1272FA66-D4C5-46B4-8F80-6F527DBAA86F}"/>
    <hyperlink ref="CH33" r:id="rId15" xr:uid="{BB2540B2-8449-431A-9594-83BC0C2C0E43}"/>
  </hyperlinks>
  <printOptions horizontalCentered="1" verticalCentered="1"/>
  <pageMargins left="0" right="0" top="0" bottom="0.39370078740157483" header="0" footer="0.39370078740157483"/>
  <pageSetup paperSize="17" fitToHeight="0" orientation="landscape" r:id="rId16"/>
  <headerFooter scaleWithDoc="0" alignWithMargins="0">
    <oddFooter>&amp;L&amp;"Calibri,Normal"Direction des soins infirmiers
&amp;F&amp;R&amp;"Calibri,Normal"&amp;P de &amp;N</oddFooter>
  </headerFooter>
  <drawing r:id="rId17"/>
  <legacyDrawing r:id="rId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B1C3-233B-4CD8-B442-4BB1F824DC0F}">
  <sheetPr>
    <tabColor theme="3"/>
    <pageSetUpPr fitToPage="1"/>
  </sheetPr>
  <dimension ref="A2:CH138"/>
  <sheetViews>
    <sheetView showGridLines="0" zoomScale="115" zoomScaleNormal="115" zoomScaleSheetLayoutView="85" workbookViewId="0">
      <pane xSplit="2" ySplit="7" topLeftCell="C118" activePane="bottomRight" state="frozen"/>
      <selection pane="topRight" activeCell="C1" sqref="C1"/>
      <selection pane="bottomLeft" activeCell="A8" sqref="A8"/>
      <selection pane="bottomRight" activeCell="F125" sqref="F125"/>
    </sheetView>
  </sheetViews>
  <sheetFormatPr baseColWidth="10" defaultColWidth="11.42578125" defaultRowHeight="12.75" outlineLevelRow="1" outlineLevelCol="1" x14ac:dyDescent="0.2"/>
  <cols>
    <col min="1" max="1" width="8.140625" style="438" customWidth="1"/>
    <col min="2" max="2" width="85.7109375" style="745" customWidth="1"/>
    <col min="3" max="3" width="28.7109375" style="6" customWidth="1"/>
    <col min="4" max="4" width="29.140625" style="15" customWidth="1"/>
    <col min="5" max="5" width="16.5703125" style="31" hidden="1" customWidth="1"/>
    <col min="6" max="6" width="16.5703125" style="31" customWidth="1"/>
    <col min="7" max="7" width="17.140625" style="31" customWidth="1"/>
    <col min="8" max="14" width="4.7109375" style="15" hidden="1" customWidth="1" outlineLevel="1"/>
    <col min="15" max="15" width="5.42578125" style="15" hidden="1" customWidth="1" outlineLevel="1"/>
    <col min="16" max="18" width="4.7109375" style="15" hidden="1" customWidth="1" outlineLevel="1"/>
    <col min="19" max="19" width="5.140625" style="15" hidden="1" customWidth="1" outlineLevel="1"/>
    <col min="20" max="77" width="4.7109375" style="15" hidden="1" customWidth="1" outlineLevel="1"/>
    <col min="78" max="78" width="11.140625" style="5" customWidth="1" collapsed="1"/>
    <col min="79" max="79" width="12.140625" style="5" customWidth="1"/>
    <col min="80" max="81" width="11.140625" style="5" customWidth="1"/>
    <col min="82" max="82" width="12.7109375" style="5" customWidth="1"/>
    <col min="83" max="83" width="13.5703125" style="5" customWidth="1"/>
    <col min="84" max="84" width="11.7109375" style="6" customWidth="1"/>
    <col min="85" max="85" width="53.5703125" style="544" customWidth="1"/>
    <col min="86" max="86" width="2.5703125" style="5" customWidth="1"/>
    <col min="87" max="87" width="42" style="5" customWidth="1"/>
    <col min="88" max="16384" width="11.42578125" style="5"/>
  </cols>
  <sheetData>
    <row r="2" spans="1:86" s="8" customFormat="1" ht="59.25" hidden="1" customHeight="1" outlineLevel="1" x14ac:dyDescent="0.3">
      <c r="A2" s="1272" t="s">
        <v>392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319"/>
      <c r="BZ2" s="1320" t="s">
        <v>2</v>
      </c>
      <c r="CA2" s="1320"/>
      <c r="CB2" s="1320"/>
      <c r="CC2" s="1320"/>
      <c r="CD2" s="1320"/>
      <c r="CE2" s="1320"/>
      <c r="CF2" s="1321"/>
      <c r="CG2" s="638"/>
    </row>
    <row r="3" spans="1:86" s="9" customFormat="1" ht="33.950000000000003" hidden="1" customHeight="1" outlineLevel="1" x14ac:dyDescent="0.25">
      <c r="A3" s="1269" t="s">
        <v>4</v>
      </c>
      <c r="B3" s="1269"/>
      <c r="C3" s="1269" t="s">
        <v>393</v>
      </c>
      <c r="D3" s="1269"/>
      <c r="E3" s="1269"/>
      <c r="F3" s="1269"/>
      <c r="G3" s="1276"/>
      <c r="H3" s="1277"/>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9"/>
      <c r="BZ3" s="1322" t="s">
        <v>6</v>
      </c>
      <c r="CA3" s="1305" t="s">
        <v>7</v>
      </c>
      <c r="CB3" s="1305" t="s">
        <v>8</v>
      </c>
      <c r="CC3" s="1305" t="s">
        <v>9</v>
      </c>
      <c r="CD3" s="1305" t="s">
        <v>10</v>
      </c>
      <c r="CE3" s="1267" t="s">
        <v>11</v>
      </c>
      <c r="CF3" s="1305" t="s">
        <v>12</v>
      </c>
      <c r="CG3" s="1324"/>
    </row>
    <row r="4" spans="1:86" s="9" customFormat="1" ht="32.25" hidden="1" customHeight="1" outlineLevel="1" x14ac:dyDescent="0.25">
      <c r="A4" s="1269" t="s">
        <v>394</v>
      </c>
      <c r="B4" s="1269"/>
      <c r="C4" s="1270" t="s">
        <v>14</v>
      </c>
      <c r="D4" s="1270"/>
      <c r="E4" s="1270"/>
      <c r="F4" s="1270"/>
      <c r="G4" s="1271"/>
      <c r="H4" s="1277"/>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9"/>
      <c r="BZ4" s="1323"/>
      <c r="CA4" s="1306"/>
      <c r="CB4" s="1306"/>
      <c r="CC4" s="1306"/>
      <c r="CD4" s="1306"/>
      <c r="CE4" s="1268"/>
      <c r="CF4" s="1306"/>
      <c r="CG4" s="1268"/>
    </row>
    <row r="5" spans="1:86" s="8" customFormat="1" ht="21" customHeight="1" collapsed="1" x14ac:dyDescent="0.3">
      <c r="A5" s="667"/>
      <c r="B5" s="1325" t="s">
        <v>628</v>
      </c>
      <c r="C5" s="1288" t="s">
        <v>17</v>
      </c>
      <c r="D5" s="1291" t="s">
        <v>18</v>
      </c>
      <c r="E5" s="1294" t="s">
        <v>395</v>
      </c>
      <c r="F5" s="1297" t="s">
        <v>19</v>
      </c>
      <c r="G5" s="1300" t="s">
        <v>20</v>
      </c>
      <c r="H5" s="1316">
        <v>44197</v>
      </c>
      <c r="I5" s="1316"/>
      <c r="J5" s="1316"/>
      <c r="K5" s="1316"/>
      <c r="L5" s="1314">
        <v>44228</v>
      </c>
      <c r="M5" s="1314"/>
      <c r="N5" s="1314"/>
      <c r="O5" s="1314"/>
      <c r="P5" s="1314">
        <v>44256</v>
      </c>
      <c r="Q5" s="1314"/>
      <c r="R5" s="1314"/>
      <c r="S5" s="1314"/>
      <c r="T5" s="1314">
        <v>44287</v>
      </c>
      <c r="U5" s="1314"/>
      <c r="V5" s="1314"/>
      <c r="W5" s="1314"/>
      <c r="X5" s="1314">
        <v>44317</v>
      </c>
      <c r="Y5" s="1314"/>
      <c r="Z5" s="1314"/>
      <c r="AA5" s="1314"/>
      <c r="AB5" s="1314">
        <v>44348</v>
      </c>
      <c r="AC5" s="1314"/>
      <c r="AD5" s="1314"/>
      <c r="AE5" s="1314"/>
      <c r="AF5" s="1314">
        <v>44378</v>
      </c>
      <c r="AG5" s="1314"/>
      <c r="AH5" s="1314"/>
      <c r="AI5" s="1314"/>
      <c r="AJ5" s="1314">
        <v>44409</v>
      </c>
      <c r="AK5" s="1314"/>
      <c r="AL5" s="1314"/>
      <c r="AM5" s="1314"/>
      <c r="AN5" s="1314">
        <v>44440</v>
      </c>
      <c r="AO5" s="1314"/>
      <c r="AP5" s="1314"/>
      <c r="AQ5" s="1314"/>
      <c r="AR5" s="1314">
        <v>44470</v>
      </c>
      <c r="AS5" s="1314"/>
      <c r="AT5" s="1314"/>
      <c r="AU5" s="1314"/>
      <c r="AV5" s="1314">
        <v>44501</v>
      </c>
      <c r="AW5" s="1314"/>
      <c r="AX5" s="1314"/>
      <c r="AY5" s="1315"/>
      <c r="AZ5" s="1307" t="s">
        <v>396</v>
      </c>
      <c r="BA5" s="1308"/>
      <c r="BB5" s="1308"/>
      <c r="BC5" s="1309"/>
      <c r="BD5" s="1307" t="s">
        <v>397</v>
      </c>
      <c r="BE5" s="1308"/>
      <c r="BF5" s="1308"/>
      <c r="BG5" s="1309"/>
      <c r="BH5" s="1307" t="s">
        <v>398</v>
      </c>
      <c r="BI5" s="1308"/>
      <c r="BJ5" s="1308"/>
      <c r="BK5" s="1309"/>
      <c r="BL5" s="1310" t="s">
        <v>399</v>
      </c>
      <c r="BM5" s="1311"/>
      <c r="BN5" s="1311"/>
      <c r="BO5" s="1311"/>
      <c r="BP5" s="1312"/>
      <c r="BQ5" s="1310" t="s">
        <v>400</v>
      </c>
      <c r="BR5" s="1311"/>
      <c r="BS5" s="1311"/>
      <c r="BT5" s="1312"/>
      <c r="BU5" s="1310" t="s">
        <v>401</v>
      </c>
      <c r="BV5" s="1311"/>
      <c r="BW5" s="1311"/>
      <c r="BX5" s="1311"/>
      <c r="BY5" s="1313"/>
      <c r="BZ5" s="632">
        <v>0.2</v>
      </c>
      <c r="CA5" s="633">
        <v>0.3</v>
      </c>
      <c r="CB5" s="634">
        <v>0.5</v>
      </c>
      <c r="CC5" s="635">
        <v>0.75</v>
      </c>
      <c r="CD5" s="636">
        <v>0.9</v>
      </c>
      <c r="CE5" s="637">
        <v>1</v>
      </c>
      <c r="CF5" s="605" t="s">
        <v>21</v>
      </c>
      <c r="CG5" s="606" t="s">
        <v>3</v>
      </c>
      <c r="CH5" s="9"/>
    </row>
    <row r="6" spans="1:86" s="8" customFormat="1" ht="20.25" x14ac:dyDescent="0.3">
      <c r="A6" s="667"/>
      <c r="B6" s="1326"/>
      <c r="C6" s="1289"/>
      <c r="D6" s="1292"/>
      <c r="E6" s="1295"/>
      <c r="F6" s="1298"/>
      <c r="G6" s="130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66">
        <v>6</v>
      </c>
      <c r="BA6" s="666">
        <f>AZ6+7</f>
        <v>13</v>
      </c>
      <c r="BB6" s="666">
        <f t="shared" ref="BB6:BY6" si="0">BA6+7</f>
        <v>20</v>
      </c>
      <c r="BC6" s="666">
        <f t="shared" si="0"/>
        <v>27</v>
      </c>
      <c r="BD6" s="666">
        <v>3</v>
      </c>
      <c r="BE6" s="666">
        <f t="shared" si="0"/>
        <v>10</v>
      </c>
      <c r="BF6" s="666">
        <f t="shared" si="0"/>
        <v>17</v>
      </c>
      <c r="BG6" s="666">
        <f t="shared" si="0"/>
        <v>24</v>
      </c>
      <c r="BH6" s="666">
        <f t="shared" si="0"/>
        <v>31</v>
      </c>
      <c r="BI6" s="666">
        <v>7</v>
      </c>
      <c r="BJ6" s="666">
        <f t="shared" si="0"/>
        <v>14</v>
      </c>
      <c r="BK6" s="666">
        <f t="shared" si="0"/>
        <v>21</v>
      </c>
      <c r="BL6" s="666">
        <f t="shared" si="0"/>
        <v>28</v>
      </c>
      <c r="BM6" s="666">
        <v>7</v>
      </c>
      <c r="BN6" s="666">
        <f t="shared" si="0"/>
        <v>14</v>
      </c>
      <c r="BO6" s="666">
        <f t="shared" si="0"/>
        <v>21</v>
      </c>
      <c r="BP6" s="666">
        <f t="shared" si="0"/>
        <v>28</v>
      </c>
      <c r="BQ6" s="666">
        <v>4</v>
      </c>
      <c r="BR6" s="666">
        <f t="shared" si="0"/>
        <v>11</v>
      </c>
      <c r="BS6" s="666">
        <f t="shared" si="0"/>
        <v>18</v>
      </c>
      <c r="BT6" s="666">
        <f t="shared" si="0"/>
        <v>25</v>
      </c>
      <c r="BU6" s="666">
        <v>2</v>
      </c>
      <c r="BV6" s="666">
        <f t="shared" si="0"/>
        <v>9</v>
      </c>
      <c r="BW6" s="666">
        <f t="shared" si="0"/>
        <v>16</v>
      </c>
      <c r="BX6" s="666">
        <f t="shared" si="0"/>
        <v>23</v>
      </c>
      <c r="BY6" s="668">
        <f t="shared" si="0"/>
        <v>30</v>
      </c>
      <c r="BZ6" s="659"/>
      <c r="CA6" s="660"/>
      <c r="CB6" s="661"/>
      <c r="CC6" s="662"/>
      <c r="CD6" s="663"/>
      <c r="CE6" s="664"/>
      <c r="CF6" s="605"/>
      <c r="CG6" s="606"/>
      <c r="CH6" s="9"/>
    </row>
    <row r="7" spans="1:86" s="8" customFormat="1" ht="14.25" customHeight="1" x14ac:dyDescent="0.3">
      <c r="A7" s="667"/>
      <c r="B7" s="1327"/>
      <c r="C7" s="1290"/>
      <c r="D7" s="1293"/>
      <c r="E7" s="1296"/>
      <c r="F7" s="1299"/>
      <c r="G7" s="1302"/>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7"/>
      <c r="BA7" s="656"/>
      <c r="BB7" s="656"/>
      <c r="BC7" s="656"/>
      <c r="BD7" s="657"/>
      <c r="BE7" s="656"/>
      <c r="BF7" s="656"/>
      <c r="BG7" s="656"/>
      <c r="BH7" s="657"/>
      <c r="BI7" s="656"/>
      <c r="BJ7" s="656"/>
      <c r="BK7" s="656"/>
      <c r="BL7" s="657"/>
      <c r="BM7" s="656"/>
      <c r="BN7" s="656"/>
      <c r="BO7" s="656"/>
      <c r="BP7" s="658"/>
      <c r="BQ7" s="657"/>
      <c r="BR7" s="657"/>
      <c r="BS7" s="657"/>
      <c r="BT7" s="657"/>
      <c r="BU7" s="658"/>
      <c r="BV7" s="658"/>
      <c r="BW7" s="658"/>
      <c r="BX7" s="658"/>
      <c r="BY7" s="669"/>
      <c r="BZ7" s="659"/>
      <c r="CA7" s="660"/>
      <c r="CB7" s="661"/>
      <c r="CC7" s="662"/>
      <c r="CD7" s="663"/>
      <c r="CE7" s="664"/>
      <c r="CF7" s="605"/>
      <c r="CG7" s="688"/>
      <c r="CH7" s="9"/>
    </row>
    <row r="8" spans="1:86" s="13" customFormat="1" ht="16.5" x14ac:dyDescent="0.25">
      <c r="A8" s="609"/>
      <c r="B8" s="680" t="s">
        <v>402</v>
      </c>
      <c r="C8" s="610"/>
      <c r="D8" s="610"/>
      <c r="E8" s="610"/>
      <c r="F8" s="610"/>
      <c r="G8" s="681"/>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v>15</v>
      </c>
      <c r="BB8" s="520"/>
      <c r="BC8" s="520"/>
      <c r="BD8" s="520"/>
      <c r="BE8" s="520">
        <v>11</v>
      </c>
      <c r="BF8" s="520"/>
      <c r="BG8" s="520">
        <v>28</v>
      </c>
      <c r="BH8" s="520"/>
      <c r="BI8" s="520">
        <v>8</v>
      </c>
      <c r="BJ8" s="520"/>
      <c r="BK8" s="520">
        <v>22</v>
      </c>
      <c r="BL8" s="520"/>
      <c r="BM8" s="520">
        <v>9</v>
      </c>
      <c r="BN8" s="520"/>
      <c r="BO8" s="520">
        <v>22</v>
      </c>
      <c r="BP8" s="520"/>
      <c r="BQ8" s="520">
        <v>5</v>
      </c>
      <c r="BR8" s="520"/>
      <c r="BS8" s="520">
        <v>20</v>
      </c>
      <c r="BT8" s="520"/>
      <c r="BU8" s="520">
        <v>3</v>
      </c>
      <c r="BV8" s="520"/>
      <c r="BW8" s="520">
        <v>17</v>
      </c>
      <c r="BX8" s="520"/>
      <c r="BY8" s="682"/>
      <c r="BZ8" s="701"/>
      <c r="CA8" s="702"/>
      <c r="CB8" s="702"/>
      <c r="CC8" s="702"/>
      <c r="CD8" s="702"/>
      <c r="CE8" s="703"/>
      <c r="CF8" s="683"/>
      <c r="CG8" s="689"/>
      <c r="CH8" s="9"/>
    </row>
    <row r="9" spans="1:86" s="13" customFormat="1" ht="16.5" x14ac:dyDescent="0.25">
      <c r="A9" s="609"/>
      <c r="B9" s="680" t="s">
        <v>403</v>
      </c>
      <c r="C9" s="610"/>
      <c r="D9" s="610"/>
      <c r="E9" s="610"/>
      <c r="F9" s="610"/>
      <c r="G9" s="681"/>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v>6</v>
      </c>
      <c r="BE9" s="520"/>
      <c r="BF9" s="520"/>
      <c r="BG9" s="520"/>
      <c r="BH9" s="520">
        <v>3</v>
      </c>
      <c r="BI9" s="520"/>
      <c r="BJ9" s="520"/>
      <c r="BK9" s="520"/>
      <c r="BL9" s="520">
        <v>3</v>
      </c>
      <c r="BM9" s="520"/>
      <c r="BN9" s="520"/>
      <c r="BO9" s="520"/>
      <c r="BP9" s="520"/>
      <c r="BQ9" s="520">
        <v>8</v>
      </c>
      <c r="BR9" s="520"/>
      <c r="BS9" s="520"/>
      <c r="BT9" s="520"/>
      <c r="BU9" s="520">
        <v>4</v>
      </c>
      <c r="BV9" s="520"/>
      <c r="BW9" s="520"/>
      <c r="BX9" s="520"/>
      <c r="BY9" s="682"/>
      <c r="BZ9" s="701"/>
      <c r="CA9" s="702"/>
      <c r="CB9" s="702"/>
      <c r="CC9" s="702"/>
      <c r="CD9" s="702"/>
      <c r="CE9" s="703"/>
      <c r="CF9" s="683"/>
      <c r="CG9" s="689"/>
      <c r="CH9" s="9"/>
    </row>
    <row r="10" spans="1:86" s="13" customFormat="1" ht="16.5" x14ac:dyDescent="0.25">
      <c r="A10" s="609"/>
      <c r="B10" s="680" t="s">
        <v>404</v>
      </c>
      <c r="C10" s="610"/>
      <c r="D10" s="610"/>
      <c r="E10" s="610"/>
      <c r="F10" s="610"/>
      <c r="G10" s="681"/>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740"/>
      <c r="BA10" s="424">
        <v>16</v>
      </c>
      <c r="BB10" s="424"/>
      <c r="BC10" s="424"/>
      <c r="BD10" s="424"/>
      <c r="BE10" s="424"/>
      <c r="BF10" s="424"/>
      <c r="BG10" s="424">
        <v>26</v>
      </c>
      <c r="BH10" s="424"/>
      <c r="BI10" s="424"/>
      <c r="BJ10" s="424"/>
      <c r="BK10" s="424">
        <v>24</v>
      </c>
      <c r="BL10" s="424"/>
      <c r="BM10" s="424"/>
      <c r="BN10" s="424"/>
      <c r="BO10" s="424">
        <v>24</v>
      </c>
      <c r="BP10" s="424"/>
      <c r="BQ10" s="424"/>
      <c r="BR10" s="424"/>
      <c r="BS10" s="424"/>
      <c r="BT10" s="424">
        <v>28</v>
      </c>
      <c r="BU10" s="424"/>
      <c r="BV10" s="424"/>
      <c r="BW10" s="424"/>
      <c r="BX10" s="424">
        <v>26</v>
      </c>
      <c r="BY10" s="674"/>
      <c r="BZ10" s="701"/>
      <c r="CA10" s="702"/>
      <c r="CB10" s="702"/>
      <c r="CC10" s="702"/>
      <c r="CD10" s="702"/>
      <c r="CE10" s="703"/>
      <c r="CF10" s="683"/>
      <c r="CG10" s="689"/>
      <c r="CH10" s="9"/>
    </row>
    <row r="11" spans="1:86" s="25" customFormat="1" ht="27" customHeight="1" x14ac:dyDescent="0.2">
      <c r="A11" s="607" t="s">
        <v>405</v>
      </c>
      <c r="B11" s="603"/>
      <c r="C11" s="603"/>
      <c r="D11" s="603"/>
      <c r="E11" s="640"/>
      <c r="F11" s="640"/>
      <c r="G11" s="647"/>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604"/>
      <c r="AY11" s="604"/>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70"/>
      <c r="BZ11" s="704"/>
      <c r="CA11" s="704"/>
      <c r="CB11" s="704"/>
      <c r="CC11" s="704"/>
      <c r="CD11" s="704"/>
      <c r="CE11" s="704"/>
      <c r="CF11" s="533">
        <f>SUBTOTAL(1,CF12:CF60)</f>
        <v>0.54696969696969699</v>
      </c>
      <c r="CG11" s="690"/>
    </row>
    <row r="12" spans="1:86" s="25" customFormat="1" ht="18" customHeight="1" x14ac:dyDescent="0.2">
      <c r="A12" s="608" t="s">
        <v>374</v>
      </c>
      <c r="B12" s="601"/>
      <c r="C12" s="601"/>
      <c r="D12" s="601"/>
      <c r="E12" s="641"/>
      <c r="F12" s="641"/>
      <c r="G12" s="642"/>
      <c r="H12" s="528"/>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30"/>
      <c r="BZ12" s="705"/>
      <c r="CA12" s="705"/>
      <c r="CB12" s="705"/>
      <c r="CC12" s="705"/>
      <c r="CD12" s="705"/>
      <c r="CE12" s="706"/>
      <c r="CF12" s="534">
        <f>SUBTOTAL(1,CF13:CF37)</f>
        <v>0.59411764705882353</v>
      </c>
      <c r="CG12" s="691"/>
    </row>
    <row r="13" spans="1:86" s="13" customFormat="1" ht="16.5" x14ac:dyDescent="0.25">
      <c r="A13" s="748" t="s">
        <v>26</v>
      </c>
      <c r="B13" s="671" t="s">
        <v>406</v>
      </c>
      <c r="C13" s="610"/>
      <c r="D13" s="610"/>
      <c r="E13" s="518"/>
      <c r="F13" s="518"/>
      <c r="G13" s="643">
        <v>44252</v>
      </c>
      <c r="H13" s="519"/>
      <c r="I13" s="519"/>
      <c r="J13" s="519"/>
      <c r="K13" s="519"/>
      <c r="L13" s="519"/>
      <c r="M13" s="519"/>
      <c r="N13" s="519"/>
      <c r="O13" s="520"/>
      <c r="P13" s="520"/>
      <c r="Q13" s="520"/>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682"/>
      <c r="BZ13" s="701"/>
      <c r="CA13" s="702"/>
      <c r="CB13" s="702"/>
      <c r="CC13" s="702"/>
      <c r="CD13" s="702"/>
      <c r="CE13" s="703" t="s">
        <v>32</v>
      </c>
      <c r="CF13" s="734">
        <f>SUBTOTAL(1,CF14:CF17)</f>
        <v>1</v>
      </c>
      <c r="CG13" s="689"/>
      <c r="CH13" s="9"/>
    </row>
    <row r="14" spans="1:86" s="25" customFormat="1" ht="33" x14ac:dyDescent="0.25">
      <c r="A14" s="611"/>
      <c r="B14" s="495" t="s">
        <v>407</v>
      </c>
      <c r="C14" s="612" t="s">
        <v>408</v>
      </c>
      <c r="D14" s="613" t="s">
        <v>409</v>
      </c>
      <c r="E14" s="583"/>
      <c r="F14" s="583"/>
      <c r="G14" s="583">
        <v>44252</v>
      </c>
      <c r="H14" s="412" t="s">
        <v>32</v>
      </c>
      <c r="I14" s="412" t="s">
        <v>32</v>
      </c>
      <c r="J14" s="412" t="s">
        <v>32</v>
      </c>
      <c r="K14" s="412" t="s">
        <v>32</v>
      </c>
      <c r="L14" s="412" t="s">
        <v>32</v>
      </c>
      <c r="M14" s="412" t="s">
        <v>32</v>
      </c>
      <c r="N14" s="412" t="s">
        <v>32</v>
      </c>
      <c r="O14" s="414"/>
      <c r="P14" s="414"/>
      <c r="Q14" s="414"/>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4"/>
      <c r="AY14" s="414"/>
      <c r="AZ14" s="414"/>
      <c r="BA14" s="414"/>
      <c r="BB14" s="414"/>
      <c r="BC14" s="414"/>
      <c r="BD14" s="414"/>
      <c r="BE14" s="414"/>
      <c r="BF14" s="414"/>
      <c r="BG14" s="414"/>
      <c r="BH14" s="414"/>
      <c r="BI14" s="414"/>
      <c r="BJ14" s="414"/>
      <c r="BK14" s="414"/>
      <c r="BL14" s="652"/>
      <c r="BM14" s="414"/>
      <c r="BN14" s="414"/>
      <c r="BO14" s="414"/>
      <c r="BP14" s="414"/>
      <c r="BQ14" s="414"/>
      <c r="BR14" s="414"/>
      <c r="BS14" s="414"/>
      <c r="BT14" s="414"/>
      <c r="BU14" s="414"/>
      <c r="BV14" s="414"/>
      <c r="BW14" s="414"/>
      <c r="BX14" s="414"/>
      <c r="BY14" s="675"/>
      <c r="BZ14" s="707"/>
      <c r="CA14" s="708"/>
      <c r="CB14" s="708"/>
      <c r="CC14" s="708"/>
      <c r="CD14" s="708"/>
      <c r="CE14" s="709" t="s">
        <v>32</v>
      </c>
      <c r="CF14" s="536">
        <f t="shared" ref="CF14:CF16" si="1">IF(CE14&lt;&gt;"",1,IF(CD14&lt;&gt;"",0.9,IF(CC14&lt;&gt;"",0.75,IF(CB14&lt;&gt;"",0.5,IF(CA14&lt;&gt;"",0.3,IF(BZ14&lt;&gt;"",0.2,0))))))</f>
        <v>1</v>
      </c>
      <c r="CG14" s="692"/>
      <c r="CH14" s="26"/>
    </row>
    <row r="15" spans="1:86" s="25" customFormat="1" ht="16.5" x14ac:dyDescent="0.25">
      <c r="A15" s="611"/>
      <c r="B15" s="495" t="s">
        <v>410</v>
      </c>
      <c r="C15" s="612" t="s">
        <v>408</v>
      </c>
      <c r="D15" s="613"/>
      <c r="E15" s="583"/>
      <c r="F15" s="583"/>
      <c r="G15" s="583">
        <v>44252</v>
      </c>
      <c r="H15" s="412" t="s">
        <v>32</v>
      </c>
      <c r="I15" s="412" t="s">
        <v>32</v>
      </c>
      <c r="J15" s="412" t="s">
        <v>32</v>
      </c>
      <c r="K15" s="412" t="s">
        <v>32</v>
      </c>
      <c r="L15" s="412" t="s">
        <v>32</v>
      </c>
      <c r="M15" s="412" t="s">
        <v>32</v>
      </c>
      <c r="N15" s="412" t="s">
        <v>32</v>
      </c>
      <c r="O15" s="414"/>
      <c r="P15" s="414"/>
      <c r="Q15" s="414"/>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4"/>
      <c r="AY15" s="414"/>
      <c r="AZ15" s="414"/>
      <c r="BA15" s="414"/>
      <c r="BB15" s="414"/>
      <c r="BC15" s="414"/>
      <c r="BD15" s="414"/>
      <c r="BE15" s="414"/>
      <c r="BF15" s="414"/>
      <c r="BG15" s="414"/>
      <c r="BH15" s="414"/>
      <c r="BI15" s="414"/>
      <c r="BJ15" s="414"/>
      <c r="BK15" s="414"/>
      <c r="BL15" s="652"/>
      <c r="BM15" s="414"/>
      <c r="BN15" s="414"/>
      <c r="BO15" s="414"/>
      <c r="BP15" s="414"/>
      <c r="BQ15" s="414"/>
      <c r="BR15" s="414"/>
      <c r="BS15" s="414"/>
      <c r="BT15" s="414"/>
      <c r="BU15" s="414"/>
      <c r="BV15" s="414"/>
      <c r="BW15" s="414"/>
      <c r="BX15" s="414"/>
      <c r="BY15" s="675"/>
      <c r="BZ15" s="707"/>
      <c r="CA15" s="708"/>
      <c r="CB15" s="708"/>
      <c r="CC15" s="708"/>
      <c r="CD15" s="708"/>
      <c r="CE15" s="709" t="s">
        <v>32</v>
      </c>
      <c r="CF15" s="536">
        <f t="shared" si="1"/>
        <v>1</v>
      </c>
      <c r="CG15" s="692"/>
      <c r="CH15" s="26"/>
    </row>
    <row r="16" spans="1:86" s="25" customFormat="1" ht="16.5" x14ac:dyDescent="0.25">
      <c r="A16" s="611"/>
      <c r="B16" s="495" t="s">
        <v>411</v>
      </c>
      <c r="C16" s="612" t="s">
        <v>408</v>
      </c>
      <c r="D16" s="613" t="s">
        <v>409</v>
      </c>
      <c r="E16" s="583"/>
      <c r="F16" s="583"/>
      <c r="G16" s="583">
        <v>44252</v>
      </c>
      <c r="H16" s="412" t="s">
        <v>32</v>
      </c>
      <c r="I16" s="412" t="s">
        <v>32</v>
      </c>
      <c r="J16" s="412" t="s">
        <v>32</v>
      </c>
      <c r="K16" s="412" t="s">
        <v>32</v>
      </c>
      <c r="L16" s="412" t="s">
        <v>32</v>
      </c>
      <c r="M16" s="412" t="s">
        <v>32</v>
      </c>
      <c r="N16" s="412" t="s">
        <v>32</v>
      </c>
      <c r="O16" s="414"/>
      <c r="P16" s="414"/>
      <c r="Q16" s="414"/>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4"/>
      <c r="AY16" s="414"/>
      <c r="AZ16" s="414"/>
      <c r="BA16" s="414"/>
      <c r="BB16" s="414"/>
      <c r="BC16" s="414"/>
      <c r="BD16" s="414"/>
      <c r="BE16" s="414"/>
      <c r="BF16" s="414"/>
      <c r="BG16" s="414"/>
      <c r="BH16" s="414"/>
      <c r="BI16" s="414"/>
      <c r="BJ16" s="414"/>
      <c r="BK16" s="414"/>
      <c r="BL16" s="652"/>
      <c r="BM16" s="414"/>
      <c r="BN16" s="414"/>
      <c r="BO16" s="414"/>
      <c r="BP16" s="414"/>
      <c r="BQ16" s="414"/>
      <c r="BR16" s="414"/>
      <c r="BS16" s="414"/>
      <c r="BT16" s="414"/>
      <c r="BU16" s="414"/>
      <c r="BV16" s="414"/>
      <c r="BW16" s="414"/>
      <c r="BX16" s="414"/>
      <c r="BY16" s="675"/>
      <c r="BZ16" s="707"/>
      <c r="CA16" s="708"/>
      <c r="CB16" s="708"/>
      <c r="CC16" s="708"/>
      <c r="CD16" s="708"/>
      <c r="CE16" s="709" t="s">
        <v>32</v>
      </c>
      <c r="CF16" s="536">
        <f t="shared" si="1"/>
        <v>1</v>
      </c>
      <c r="CG16" s="692"/>
      <c r="CH16" s="26"/>
    </row>
    <row r="17" spans="1:85" s="25" customFormat="1" ht="16.5" x14ac:dyDescent="0.2">
      <c r="A17" s="614" t="s">
        <v>41</v>
      </c>
      <c r="B17" s="671" t="s">
        <v>412</v>
      </c>
      <c r="C17" s="615"/>
      <c r="D17" s="616"/>
      <c r="E17" s="488"/>
      <c r="F17" s="488"/>
      <c r="G17" s="488">
        <v>44252</v>
      </c>
      <c r="H17" s="415"/>
      <c r="I17" s="415"/>
      <c r="J17" s="414"/>
      <c r="K17" s="414"/>
      <c r="L17" s="414"/>
      <c r="M17" s="414"/>
      <c r="N17" s="419"/>
      <c r="O17" s="414"/>
      <c r="P17" s="414"/>
      <c r="Q17" s="414"/>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675"/>
      <c r="BZ17" s="710"/>
      <c r="CA17" s="708"/>
      <c r="CB17" s="708"/>
      <c r="CC17" s="708"/>
      <c r="CD17" s="708" t="s">
        <v>32</v>
      </c>
      <c r="CE17" s="709"/>
      <c r="CF17" s="537">
        <f>SUBTOTAL(1,CF18:CF21)</f>
        <v>0.97499999999999998</v>
      </c>
      <c r="CG17" s="579"/>
    </row>
    <row r="18" spans="1:85" s="25" customFormat="1" ht="16.5" x14ac:dyDescent="0.2">
      <c r="A18" s="609"/>
      <c r="B18" s="495" t="s">
        <v>413</v>
      </c>
      <c r="C18" s="612" t="s">
        <v>408</v>
      </c>
      <c r="D18" s="613" t="s">
        <v>409</v>
      </c>
      <c r="E18" s="583"/>
      <c r="F18" s="583"/>
      <c r="G18" s="583">
        <v>44252</v>
      </c>
      <c r="H18" s="412" t="s">
        <v>32</v>
      </c>
      <c r="I18" s="415" t="s">
        <v>32</v>
      </c>
      <c r="J18" s="412" t="s">
        <v>32</v>
      </c>
      <c r="K18" s="412" t="s">
        <v>32</v>
      </c>
      <c r="L18" s="412" t="s">
        <v>32</v>
      </c>
      <c r="M18" s="412" t="s">
        <v>32</v>
      </c>
      <c r="N18" s="412" t="s">
        <v>32</v>
      </c>
      <c r="O18" s="414"/>
      <c r="P18" s="414"/>
      <c r="Q18" s="414"/>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675"/>
      <c r="BZ18" s="710"/>
      <c r="CA18" s="708"/>
      <c r="CB18" s="708"/>
      <c r="CC18" s="708"/>
      <c r="CD18" s="708"/>
      <c r="CE18" s="709" t="s">
        <v>32</v>
      </c>
      <c r="CF18" s="536">
        <f t="shared" ref="CF18:CF21" si="2">IF(CE18&lt;&gt;"",1,IF(CD18&lt;&gt;"",0.9,IF(CC18&lt;&gt;"",0.75,IF(CB18&lt;&gt;"",0.5,IF(CA18&lt;&gt;"",0.3,IF(BZ18&lt;&gt;"",0.2,0))))))</f>
        <v>1</v>
      </c>
      <c r="CG18" s="579"/>
    </row>
    <row r="19" spans="1:85" s="25" customFormat="1" ht="16.5" x14ac:dyDescent="0.2">
      <c r="A19" s="609"/>
      <c r="B19" s="495" t="s">
        <v>414</v>
      </c>
      <c r="C19" s="612" t="s">
        <v>619</v>
      </c>
      <c r="D19" s="613" t="s">
        <v>409</v>
      </c>
      <c r="E19" s="583"/>
      <c r="F19" s="583">
        <v>44834</v>
      </c>
      <c r="G19" s="583"/>
      <c r="H19" s="412"/>
      <c r="I19" s="415"/>
      <c r="J19" s="412"/>
      <c r="K19" s="412"/>
      <c r="L19" s="412"/>
      <c r="M19" s="412"/>
      <c r="N19" s="412"/>
      <c r="O19" s="414"/>
      <c r="P19" s="414"/>
      <c r="Q19" s="414"/>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4"/>
      <c r="AY19" s="414"/>
      <c r="AZ19" s="414"/>
      <c r="BA19" s="414"/>
      <c r="BB19" s="414"/>
      <c r="BC19" s="414"/>
      <c r="BD19" s="414"/>
      <c r="BE19" s="414">
        <v>11</v>
      </c>
      <c r="BF19" s="414"/>
      <c r="BG19" s="414"/>
      <c r="BH19" s="414"/>
      <c r="BI19" s="414"/>
      <c r="BJ19" s="414"/>
      <c r="BK19" s="414"/>
      <c r="BL19" s="414"/>
      <c r="BM19" s="414"/>
      <c r="BN19" s="414"/>
      <c r="BO19" s="414"/>
      <c r="BP19" s="414"/>
      <c r="BQ19" s="414"/>
      <c r="BR19" s="414"/>
      <c r="BS19" s="414"/>
      <c r="BT19" s="414"/>
      <c r="BU19" s="414"/>
      <c r="BV19" s="414"/>
      <c r="BW19" s="414"/>
      <c r="BX19" s="414"/>
      <c r="BY19" s="675"/>
      <c r="BZ19" s="710"/>
      <c r="CA19" s="708"/>
      <c r="CB19" s="708"/>
      <c r="CC19" s="708"/>
      <c r="CD19" s="708" t="s">
        <v>32</v>
      </c>
      <c r="CE19" s="709"/>
      <c r="CF19" s="536">
        <f t="shared" si="2"/>
        <v>0.9</v>
      </c>
      <c r="CG19" s="579" t="s">
        <v>620</v>
      </c>
    </row>
    <row r="20" spans="1:85" s="25" customFormat="1" ht="16.5" x14ac:dyDescent="0.2">
      <c r="A20" s="609"/>
      <c r="B20" s="495" t="s">
        <v>416</v>
      </c>
      <c r="C20" s="612" t="s">
        <v>408</v>
      </c>
      <c r="D20" s="613"/>
      <c r="E20" s="583"/>
      <c r="F20" s="583"/>
      <c r="G20" s="583">
        <v>44252</v>
      </c>
      <c r="H20" s="412" t="s">
        <v>32</v>
      </c>
      <c r="I20" s="412" t="s">
        <v>32</v>
      </c>
      <c r="J20" s="412" t="s">
        <v>32</v>
      </c>
      <c r="K20" s="412" t="s">
        <v>32</v>
      </c>
      <c r="L20" s="412" t="s">
        <v>32</v>
      </c>
      <c r="M20" s="412" t="s">
        <v>32</v>
      </c>
      <c r="N20" s="412" t="s">
        <v>32</v>
      </c>
      <c r="O20" s="414"/>
      <c r="P20" s="414"/>
      <c r="Q20" s="414"/>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675"/>
      <c r="BZ20" s="710"/>
      <c r="CA20" s="708"/>
      <c r="CB20" s="708"/>
      <c r="CC20" s="708"/>
      <c r="CD20" s="708"/>
      <c r="CE20" s="709" t="s">
        <v>32</v>
      </c>
      <c r="CF20" s="536">
        <f t="shared" si="2"/>
        <v>1</v>
      </c>
      <c r="CG20" s="579"/>
    </row>
    <row r="21" spans="1:85" s="25" customFormat="1" ht="16.5" x14ac:dyDescent="0.2">
      <c r="A21" s="502"/>
      <c r="B21" s="495" t="s">
        <v>417</v>
      </c>
      <c r="C21" s="612" t="s">
        <v>408</v>
      </c>
      <c r="D21" s="613" t="s">
        <v>409</v>
      </c>
      <c r="E21" s="583"/>
      <c r="F21" s="583">
        <f>F19</f>
        <v>44834</v>
      </c>
      <c r="G21" s="583">
        <v>44543</v>
      </c>
      <c r="H21" s="412" t="s">
        <v>32</v>
      </c>
      <c r="I21" s="412" t="s">
        <v>32</v>
      </c>
      <c r="J21" s="412" t="s">
        <v>32</v>
      </c>
      <c r="K21" s="412" t="s">
        <v>32</v>
      </c>
      <c r="L21" s="412" t="s">
        <v>32</v>
      </c>
      <c r="M21" s="412" t="s">
        <v>32</v>
      </c>
      <c r="N21" s="412" t="s">
        <v>32</v>
      </c>
      <c r="O21" s="414"/>
      <c r="P21" s="414"/>
      <c r="Q21" s="414"/>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4"/>
      <c r="AY21" s="414"/>
      <c r="AZ21" s="414"/>
      <c r="BA21" s="414"/>
      <c r="BB21" s="414"/>
      <c r="BC21" s="414"/>
      <c r="BD21" s="414"/>
      <c r="BE21" s="414">
        <v>11</v>
      </c>
      <c r="BF21" s="414"/>
      <c r="BG21" s="414"/>
      <c r="BH21" s="414"/>
      <c r="BI21" s="414"/>
      <c r="BJ21" s="414"/>
      <c r="BK21" s="414"/>
      <c r="BL21" s="414"/>
      <c r="BM21" s="414"/>
      <c r="BN21" s="414"/>
      <c r="BO21" s="414"/>
      <c r="BP21" s="414"/>
      <c r="BQ21" s="414"/>
      <c r="BR21" s="414"/>
      <c r="BS21" s="414"/>
      <c r="BT21" s="414"/>
      <c r="BU21" s="414"/>
      <c r="BV21" s="414"/>
      <c r="BW21" s="414"/>
      <c r="BX21" s="414"/>
      <c r="BY21" s="675"/>
      <c r="BZ21" s="710"/>
      <c r="CA21" s="708"/>
      <c r="CB21" s="708"/>
      <c r="CC21" s="708"/>
      <c r="CD21" s="708"/>
      <c r="CE21" s="709" t="s">
        <v>32</v>
      </c>
      <c r="CF21" s="536">
        <f t="shared" si="2"/>
        <v>1</v>
      </c>
      <c r="CG21" s="579" t="s">
        <v>418</v>
      </c>
    </row>
    <row r="22" spans="1:85" s="25" customFormat="1" ht="31.5" x14ac:dyDescent="0.2">
      <c r="A22" s="748" t="s">
        <v>49</v>
      </c>
      <c r="B22" s="671" t="s">
        <v>419</v>
      </c>
      <c r="C22" s="612"/>
      <c r="D22" s="613"/>
      <c r="E22" s="584"/>
      <c r="F22" s="685">
        <v>44638</v>
      </c>
      <c r="G22" s="488"/>
      <c r="H22" s="412"/>
      <c r="I22" s="412"/>
      <c r="J22" s="412"/>
      <c r="K22" s="412"/>
      <c r="L22" s="412"/>
      <c r="M22" s="412"/>
      <c r="N22" s="412"/>
      <c r="O22" s="414"/>
      <c r="P22" s="414"/>
      <c r="Q22" s="414"/>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675"/>
      <c r="BZ22" s="710"/>
      <c r="CA22" s="708"/>
      <c r="CB22" s="708"/>
      <c r="CC22" s="708"/>
      <c r="CD22" s="708"/>
      <c r="CE22" s="709" t="s">
        <v>32</v>
      </c>
      <c r="CF22" s="537">
        <f>SUBTOTAL(1,CF23:CF25)</f>
        <v>1</v>
      </c>
      <c r="CG22" s="579"/>
    </row>
    <row r="23" spans="1:85" s="25" customFormat="1" ht="16.5" x14ac:dyDescent="0.2">
      <c r="A23" s="609"/>
      <c r="B23" s="498" t="s">
        <v>420</v>
      </c>
      <c r="C23" s="613" t="s">
        <v>409</v>
      </c>
      <c r="D23" s="613"/>
      <c r="E23" s="584">
        <v>44500</v>
      </c>
      <c r="F23" s="583">
        <v>44543</v>
      </c>
      <c r="G23" s="583">
        <v>44543</v>
      </c>
      <c r="H23" s="412" t="s">
        <v>32</v>
      </c>
      <c r="I23" s="412" t="s">
        <v>32</v>
      </c>
      <c r="J23" s="412" t="s">
        <v>32</v>
      </c>
      <c r="K23" s="412" t="s">
        <v>32</v>
      </c>
      <c r="L23" s="412" t="s">
        <v>32</v>
      </c>
      <c r="M23" s="412" t="s">
        <v>32</v>
      </c>
      <c r="N23" s="412" t="s">
        <v>32</v>
      </c>
      <c r="O23" s="414"/>
      <c r="P23" s="414"/>
      <c r="Q23" s="414"/>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4"/>
      <c r="AY23" s="414"/>
      <c r="AZ23" s="414"/>
      <c r="BA23" s="414"/>
      <c r="BB23" s="414"/>
      <c r="BC23" s="414"/>
      <c r="BD23" s="414" t="s">
        <v>53</v>
      </c>
      <c r="BE23" s="414" t="s">
        <v>53</v>
      </c>
      <c r="BF23" s="414" t="s">
        <v>53</v>
      </c>
      <c r="BG23" s="414" t="s">
        <v>53</v>
      </c>
      <c r="BH23" s="414"/>
      <c r="BI23" s="414"/>
      <c r="BJ23" s="414"/>
      <c r="BK23" s="414"/>
      <c r="BL23" s="414"/>
      <c r="BM23" s="414"/>
      <c r="BN23" s="414"/>
      <c r="BO23" s="414"/>
      <c r="BP23" s="414"/>
      <c r="BQ23" s="414"/>
      <c r="BR23" s="414"/>
      <c r="BS23" s="414"/>
      <c r="BT23" s="414"/>
      <c r="BU23" s="414"/>
      <c r="BV23" s="414"/>
      <c r="BW23" s="414"/>
      <c r="BX23" s="414"/>
      <c r="BY23" s="675"/>
      <c r="BZ23" s="710"/>
      <c r="CA23" s="708"/>
      <c r="CB23" s="708"/>
      <c r="CC23" s="708"/>
      <c r="CD23" s="708"/>
      <c r="CE23" s="709" t="s">
        <v>32</v>
      </c>
      <c r="CF23" s="536">
        <f t="shared" ref="CF23:CF25" si="3">IF(CE23&lt;&gt;"",1,IF(CD23&lt;&gt;"",0.9,IF(CC23&lt;&gt;"",0.75,IF(CB23&lt;&gt;"",0.5,IF(CA23&lt;&gt;"",0.3,IF(BZ23&lt;&gt;"",0.2,0))))))</f>
        <v>1</v>
      </c>
      <c r="CG23" t="s">
        <v>421</v>
      </c>
    </row>
    <row r="24" spans="1:85" s="25" customFormat="1" ht="16.5" x14ac:dyDescent="0.2">
      <c r="A24" s="609"/>
      <c r="B24" s="495" t="s">
        <v>422</v>
      </c>
      <c r="C24" s="613" t="s">
        <v>408</v>
      </c>
      <c r="D24" s="613"/>
      <c r="E24" s="584">
        <v>44500</v>
      </c>
      <c r="F24" s="583">
        <v>44543</v>
      </c>
      <c r="G24" s="583">
        <v>44543</v>
      </c>
      <c r="H24" s="412" t="s">
        <v>32</v>
      </c>
      <c r="I24" s="412" t="s">
        <v>32</v>
      </c>
      <c r="J24" s="412" t="s">
        <v>32</v>
      </c>
      <c r="K24" s="412" t="s">
        <v>32</v>
      </c>
      <c r="L24" s="412" t="s">
        <v>32</v>
      </c>
      <c r="M24" s="412" t="s">
        <v>32</v>
      </c>
      <c r="N24" s="412" t="s">
        <v>32</v>
      </c>
      <c r="O24" s="414"/>
      <c r="P24" s="414"/>
      <c r="Q24" s="414"/>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4"/>
      <c r="AY24" s="414"/>
      <c r="AZ24" s="414"/>
      <c r="BA24" s="414"/>
      <c r="BB24" s="414"/>
      <c r="BC24" s="414"/>
      <c r="BD24" s="414"/>
      <c r="BE24" s="414"/>
      <c r="BF24" s="414"/>
      <c r="BG24" s="414"/>
      <c r="BH24" s="414" t="s">
        <v>53</v>
      </c>
      <c r="BI24" s="414" t="s">
        <v>53</v>
      </c>
      <c r="BJ24" s="414"/>
      <c r="BK24" s="414"/>
      <c r="BL24" s="414"/>
      <c r="BM24" s="414"/>
      <c r="BN24" s="414"/>
      <c r="BO24" s="414"/>
      <c r="BP24" s="414"/>
      <c r="BQ24" s="414"/>
      <c r="BR24" s="414"/>
      <c r="BS24" s="414"/>
      <c r="BT24" s="414"/>
      <c r="BU24" s="414"/>
      <c r="BV24" s="414"/>
      <c r="BW24" s="414"/>
      <c r="BX24" s="414"/>
      <c r="BY24" s="675"/>
      <c r="BZ24" s="710"/>
      <c r="CA24" s="708"/>
      <c r="CB24" s="708"/>
      <c r="CC24" s="708"/>
      <c r="CD24" s="708"/>
      <c r="CE24" s="709" t="s">
        <v>32</v>
      </c>
      <c r="CF24" s="536">
        <f t="shared" si="3"/>
        <v>1</v>
      </c>
      <c r="CG24" s="579"/>
    </row>
    <row r="25" spans="1:85" s="25" customFormat="1" ht="16.5" x14ac:dyDescent="0.2">
      <c r="A25" s="502"/>
      <c r="B25" s="495" t="s">
        <v>417</v>
      </c>
      <c r="C25" s="613" t="s">
        <v>409</v>
      </c>
      <c r="D25" s="613"/>
      <c r="E25" s="584" t="s">
        <v>423</v>
      </c>
      <c r="F25" s="583">
        <v>44543</v>
      </c>
      <c r="G25" s="583">
        <v>44543</v>
      </c>
      <c r="H25" s="412" t="s">
        <v>32</v>
      </c>
      <c r="I25" s="412" t="s">
        <v>32</v>
      </c>
      <c r="J25" s="412" t="s">
        <v>32</v>
      </c>
      <c r="K25" s="412" t="s">
        <v>32</v>
      </c>
      <c r="L25" s="412" t="s">
        <v>32</v>
      </c>
      <c r="M25" s="412" t="s">
        <v>32</v>
      </c>
      <c r="N25" s="412" t="s">
        <v>32</v>
      </c>
      <c r="O25" s="414"/>
      <c r="P25" s="414"/>
      <c r="Q25" s="414"/>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4"/>
      <c r="AY25" s="414"/>
      <c r="AZ25" s="414"/>
      <c r="BA25" s="414"/>
      <c r="BB25" s="414"/>
      <c r="BC25" s="414"/>
      <c r="BD25" s="414"/>
      <c r="BE25" s="414"/>
      <c r="BF25" s="414"/>
      <c r="BG25" s="414"/>
      <c r="BH25" s="414"/>
      <c r="BI25" s="414"/>
      <c r="BJ25" s="414"/>
      <c r="BK25" s="414"/>
      <c r="BL25" s="414"/>
      <c r="BM25" s="414" t="s">
        <v>53</v>
      </c>
      <c r="BN25" s="414" t="s">
        <v>53</v>
      </c>
      <c r="BO25" s="414"/>
      <c r="BP25" s="414"/>
      <c r="BQ25" s="414"/>
      <c r="BR25" s="414"/>
      <c r="BS25" s="414"/>
      <c r="BT25" s="414"/>
      <c r="BU25" s="414"/>
      <c r="BV25" s="414"/>
      <c r="BW25" s="414"/>
      <c r="BX25" s="414"/>
      <c r="BY25" s="675"/>
      <c r="BZ25" s="710"/>
      <c r="CA25" s="708"/>
      <c r="CB25" s="708"/>
      <c r="CC25" s="708"/>
      <c r="CD25" s="708"/>
      <c r="CE25" s="709" t="s">
        <v>32</v>
      </c>
      <c r="CF25" s="536">
        <f t="shared" si="3"/>
        <v>1</v>
      </c>
      <c r="CG25" s="579"/>
    </row>
    <row r="26" spans="1:85" s="25" customFormat="1" ht="16.5" x14ac:dyDescent="0.2">
      <c r="A26" s="611" t="s">
        <v>65</v>
      </c>
      <c r="B26" s="671" t="s">
        <v>375</v>
      </c>
      <c r="C26" s="613"/>
      <c r="D26" s="613"/>
      <c r="E26" s="584"/>
      <c r="F26" s="685">
        <f>MAX(F27:F32)</f>
        <v>44666</v>
      </c>
      <c r="G26" s="586"/>
      <c r="H26" s="415"/>
      <c r="I26" s="415"/>
      <c r="J26" s="414"/>
      <c r="K26" s="414"/>
      <c r="L26" s="414"/>
      <c r="M26" s="414"/>
      <c r="N26" s="419"/>
      <c r="O26" s="414"/>
      <c r="P26" s="414"/>
      <c r="Q26" s="414"/>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675"/>
      <c r="BZ26" s="710"/>
      <c r="CA26" s="708"/>
      <c r="CB26" s="708"/>
      <c r="CC26" s="708"/>
      <c r="CD26" s="708"/>
      <c r="CE26" s="709"/>
      <c r="CF26" s="535">
        <f>SUBTOTAL(1,CF27:CF32)</f>
        <v>0.05</v>
      </c>
      <c r="CG26" s="579"/>
    </row>
    <row r="27" spans="1:85" s="25" customFormat="1" ht="16.5" x14ac:dyDescent="0.2">
      <c r="A27" s="609"/>
      <c r="B27" s="495" t="s">
        <v>376</v>
      </c>
      <c r="C27" s="613" t="s">
        <v>409</v>
      </c>
      <c r="D27" s="613"/>
      <c r="E27" s="584" t="s">
        <v>423</v>
      </c>
      <c r="F27" s="584">
        <v>44651</v>
      </c>
      <c r="G27" s="583"/>
      <c r="H27" s="412" t="s">
        <v>32</v>
      </c>
      <c r="I27" s="412" t="s">
        <v>32</v>
      </c>
      <c r="J27" s="412" t="s">
        <v>32</v>
      </c>
      <c r="K27" s="412" t="s">
        <v>32</v>
      </c>
      <c r="L27" s="412" t="s">
        <v>32</v>
      </c>
      <c r="M27" s="412" t="s">
        <v>32</v>
      </c>
      <c r="N27" s="412" t="s">
        <v>32</v>
      </c>
      <c r="O27" s="414"/>
      <c r="P27" s="414"/>
      <c r="Q27" s="414"/>
      <c r="R27" s="415"/>
      <c r="S27" s="415"/>
      <c r="T27" s="415"/>
      <c r="U27" s="415"/>
      <c r="V27" s="415"/>
      <c r="W27" s="415"/>
      <c r="X27" s="415"/>
      <c r="Y27" s="415"/>
      <c r="Z27" s="415"/>
      <c r="AA27" s="415"/>
      <c r="AB27" s="415"/>
      <c r="AC27" s="415"/>
      <c r="AD27" s="415"/>
      <c r="AE27" s="415"/>
      <c r="AF27" s="415"/>
      <c r="AG27" s="415"/>
      <c r="AH27" s="415"/>
      <c r="AI27" s="415"/>
      <c r="AJ27" s="412" t="s">
        <v>32</v>
      </c>
      <c r="AK27" s="412" t="s">
        <v>32</v>
      </c>
      <c r="AL27" s="412" t="s">
        <v>32</v>
      </c>
      <c r="AM27" s="415"/>
      <c r="AN27" s="415"/>
      <c r="AO27" s="415"/>
      <c r="AP27" s="415"/>
      <c r="AQ27" s="415"/>
      <c r="AR27" s="415"/>
      <c r="AS27" s="415"/>
      <c r="AT27" s="415"/>
      <c r="AU27" s="415"/>
      <c r="AV27" s="415"/>
      <c r="AW27" s="415"/>
      <c r="AX27" s="414"/>
      <c r="AY27" s="414"/>
      <c r="AZ27" s="414"/>
      <c r="BA27" s="414"/>
      <c r="BB27" s="414"/>
      <c r="BC27" s="414"/>
      <c r="BD27" s="414" t="s">
        <v>53</v>
      </c>
      <c r="BE27" s="414" t="s">
        <v>53</v>
      </c>
      <c r="BF27" s="414" t="s">
        <v>53</v>
      </c>
      <c r="BG27" s="414" t="s">
        <v>53</v>
      </c>
      <c r="BH27" s="414"/>
      <c r="BI27" s="414"/>
      <c r="BJ27" s="414"/>
      <c r="BK27" s="414"/>
      <c r="BL27" s="414"/>
      <c r="BM27" s="414"/>
      <c r="BN27" s="414"/>
      <c r="BO27" s="414"/>
      <c r="BP27" s="414"/>
      <c r="BQ27" s="414"/>
      <c r="BR27" s="414"/>
      <c r="BS27" s="414"/>
      <c r="BT27" s="414"/>
      <c r="BU27" s="414"/>
      <c r="BV27" s="414"/>
      <c r="BW27" s="414"/>
      <c r="BX27" s="414"/>
      <c r="BY27" s="675"/>
      <c r="BZ27" s="710" t="s">
        <v>32</v>
      </c>
      <c r="CA27" s="708"/>
      <c r="CB27" s="708"/>
      <c r="CC27" s="708"/>
      <c r="CD27" s="708"/>
      <c r="CE27" s="709"/>
      <c r="CF27" s="536">
        <f t="shared" ref="CF27:CF45" si="4">IF(CE27&lt;&gt;"",1,IF(CD27&lt;&gt;"",0.9,IF(CC27&lt;&gt;"",0.75,IF(CB27&lt;&gt;"",0.5,IF(CA27&lt;&gt;"",0.3,IF(BZ27&lt;&gt;"",0.2,0))))))</f>
        <v>0.2</v>
      </c>
      <c r="CG27" s="693"/>
    </row>
    <row r="28" spans="1:85" s="25" customFormat="1" ht="16.5" x14ac:dyDescent="0.2">
      <c r="A28" s="609"/>
      <c r="B28" s="495" t="s">
        <v>378</v>
      </c>
      <c r="C28" s="613" t="s">
        <v>409</v>
      </c>
      <c r="D28" s="613"/>
      <c r="E28" s="584" t="s">
        <v>423</v>
      </c>
      <c r="F28" s="584">
        <v>44651</v>
      </c>
      <c r="G28" s="583"/>
      <c r="H28" s="412" t="s">
        <v>32</v>
      </c>
      <c r="I28" s="412" t="s">
        <v>32</v>
      </c>
      <c r="J28" s="412" t="s">
        <v>32</v>
      </c>
      <c r="K28" s="412" t="s">
        <v>32</v>
      </c>
      <c r="L28" s="412" t="s">
        <v>32</v>
      </c>
      <c r="M28" s="412" t="s">
        <v>32</v>
      </c>
      <c r="N28" s="412" t="s">
        <v>32</v>
      </c>
      <c r="O28" s="414"/>
      <c r="P28" s="414"/>
      <c r="Q28" s="414"/>
      <c r="R28" s="415"/>
      <c r="S28" s="415"/>
      <c r="T28" s="415"/>
      <c r="U28" s="415"/>
      <c r="V28" s="415"/>
      <c r="W28" s="415"/>
      <c r="X28" s="415"/>
      <c r="Y28" s="415"/>
      <c r="Z28" s="415"/>
      <c r="AA28" s="415"/>
      <c r="AB28" s="415"/>
      <c r="AC28" s="415"/>
      <c r="AD28" s="415"/>
      <c r="AE28" s="415"/>
      <c r="AF28" s="415"/>
      <c r="AG28" s="415"/>
      <c r="AH28" s="415"/>
      <c r="AI28" s="415"/>
      <c r="AJ28" s="412" t="s">
        <v>32</v>
      </c>
      <c r="AK28" s="412" t="s">
        <v>32</v>
      </c>
      <c r="AL28" s="412" t="s">
        <v>32</v>
      </c>
      <c r="AM28" s="415"/>
      <c r="AN28" s="415"/>
      <c r="AO28" s="415"/>
      <c r="AP28" s="415"/>
      <c r="AQ28" s="415"/>
      <c r="AR28" s="415"/>
      <c r="AS28" s="415"/>
      <c r="AT28" s="415"/>
      <c r="AU28" s="415"/>
      <c r="AV28" s="415"/>
      <c r="AW28" s="415"/>
      <c r="AX28" s="414"/>
      <c r="AY28" s="414"/>
      <c r="AZ28" s="414"/>
      <c r="BA28" s="414"/>
      <c r="BB28" s="414"/>
      <c r="BC28" s="414"/>
      <c r="BD28" s="414" t="s">
        <v>53</v>
      </c>
      <c r="BE28" s="414" t="s">
        <v>53</v>
      </c>
      <c r="BF28" s="414" t="s">
        <v>53</v>
      </c>
      <c r="BG28" s="414" t="s">
        <v>53</v>
      </c>
      <c r="BH28" s="414" t="s">
        <v>32</v>
      </c>
      <c r="BI28" s="414" t="s">
        <v>32</v>
      </c>
      <c r="BJ28" s="414" t="s">
        <v>32</v>
      </c>
      <c r="BK28" s="414"/>
      <c r="BL28" s="414"/>
      <c r="BM28" s="414"/>
      <c r="BN28" s="414"/>
      <c r="BO28" s="414"/>
      <c r="BP28" s="414"/>
      <c r="BQ28" s="414"/>
      <c r="BR28" s="414"/>
      <c r="BS28" s="414"/>
      <c r="BT28" s="414"/>
      <c r="BU28" s="414"/>
      <c r="BV28" s="414"/>
      <c r="BW28" s="414"/>
      <c r="BX28" s="414"/>
      <c r="BY28" s="675"/>
      <c r="BZ28" s="710"/>
      <c r="CA28" s="708"/>
      <c r="CB28" s="708"/>
      <c r="CC28" s="708"/>
      <c r="CD28" s="708"/>
      <c r="CE28" s="709"/>
      <c r="CF28" s="536">
        <f>IF(CE28&lt;&gt;"",1,IF(CD28&lt;&gt;"",0.9,IF(CC28&lt;&gt;"",0.75,IF(CB28&lt;&gt;"",0.5,IF(CA28&lt;&gt;"",0.3,IF(BZ28&lt;&gt;"",0.2,0))))))</f>
        <v>0</v>
      </c>
      <c r="CG28" s="693"/>
    </row>
    <row r="29" spans="1:85" s="25" customFormat="1" ht="16.5" x14ac:dyDescent="0.2">
      <c r="A29" s="609"/>
      <c r="B29" s="495" t="s">
        <v>379</v>
      </c>
      <c r="C29" s="612" t="s">
        <v>408</v>
      </c>
      <c r="D29" s="613"/>
      <c r="E29" s="584" t="s">
        <v>423</v>
      </c>
      <c r="F29" s="584">
        <v>44651</v>
      </c>
      <c r="G29" s="583"/>
      <c r="H29" s="412" t="s">
        <v>32</v>
      </c>
      <c r="I29" s="412" t="s">
        <v>32</v>
      </c>
      <c r="J29" s="412" t="s">
        <v>32</v>
      </c>
      <c r="K29" s="412" t="s">
        <v>32</v>
      </c>
      <c r="L29" s="412" t="s">
        <v>32</v>
      </c>
      <c r="M29" s="412" t="s">
        <v>32</v>
      </c>
      <c r="N29" s="412" t="s">
        <v>32</v>
      </c>
      <c r="O29" s="414"/>
      <c r="P29" s="414"/>
      <c r="Q29" s="414"/>
      <c r="R29" s="415"/>
      <c r="S29" s="415"/>
      <c r="T29" s="415"/>
      <c r="U29" s="415"/>
      <c r="V29" s="415"/>
      <c r="W29" s="415"/>
      <c r="X29" s="415"/>
      <c r="Y29" s="415"/>
      <c r="Z29" s="415"/>
      <c r="AA29" s="415"/>
      <c r="AB29" s="415"/>
      <c r="AC29" s="415"/>
      <c r="AD29" s="415"/>
      <c r="AE29" s="415"/>
      <c r="AF29" s="415"/>
      <c r="AG29" s="415"/>
      <c r="AH29" s="415"/>
      <c r="AI29" s="415"/>
      <c r="AJ29" s="412" t="s">
        <v>32</v>
      </c>
      <c r="AK29" s="412" t="s">
        <v>32</v>
      </c>
      <c r="AL29" s="412" t="s">
        <v>32</v>
      </c>
      <c r="AM29" s="415"/>
      <c r="AN29" s="415"/>
      <c r="AO29" s="415"/>
      <c r="AP29" s="415"/>
      <c r="AQ29" s="415"/>
      <c r="AR29" s="415"/>
      <c r="AS29" s="415"/>
      <c r="AT29" s="415"/>
      <c r="AU29" s="415"/>
      <c r="AV29" s="415"/>
      <c r="AW29" s="415"/>
      <c r="AX29" s="414"/>
      <c r="AY29" s="414"/>
      <c r="AZ29" s="414"/>
      <c r="BA29" s="414"/>
      <c r="BB29" s="414"/>
      <c r="BC29" s="414"/>
      <c r="BD29" s="414"/>
      <c r="BE29" s="414"/>
      <c r="BF29" s="414"/>
      <c r="BG29" s="414"/>
      <c r="BH29" s="414"/>
      <c r="BI29" s="414"/>
      <c r="BJ29" s="414"/>
      <c r="BK29" s="414">
        <v>24</v>
      </c>
      <c r="BL29" s="414"/>
      <c r="BM29" s="414"/>
      <c r="BN29" s="414"/>
      <c r="BO29" s="414"/>
      <c r="BP29" s="414"/>
      <c r="BQ29" s="414"/>
      <c r="BR29" s="414"/>
      <c r="BS29" s="414"/>
      <c r="BT29" s="414"/>
      <c r="BU29" s="414"/>
      <c r="BV29" s="414"/>
      <c r="BW29" s="414"/>
      <c r="BX29" s="414"/>
      <c r="BY29" s="675"/>
      <c r="BZ29" s="710"/>
      <c r="CA29" s="708"/>
      <c r="CB29" s="708"/>
      <c r="CC29" s="708"/>
      <c r="CD29" s="708"/>
      <c r="CE29" s="709"/>
      <c r="CF29" s="536">
        <f>IF(CE29&lt;&gt;"",1,IF(CD29&lt;&gt;"",0.9,IF(CC29&lt;&gt;"",0.75,IF(CB29&lt;&gt;"",0.5,IF(CA29&lt;&gt;"",0.3,IF(BZ29&lt;&gt;"",0.2,0))))))</f>
        <v>0</v>
      </c>
      <c r="CG29" s="693"/>
    </row>
    <row r="30" spans="1:85" s="25" customFormat="1" ht="16.5" x14ac:dyDescent="0.2">
      <c r="A30" s="609"/>
      <c r="B30" s="495" t="s">
        <v>426</v>
      </c>
      <c r="C30" s="613" t="s">
        <v>409</v>
      </c>
      <c r="D30" s="613"/>
      <c r="E30" s="584" t="s">
        <v>423</v>
      </c>
      <c r="F30" s="584">
        <v>44651</v>
      </c>
      <c r="G30" s="583"/>
      <c r="H30" s="412" t="s">
        <v>32</v>
      </c>
      <c r="I30" s="412" t="s">
        <v>32</v>
      </c>
      <c r="J30" s="412" t="s">
        <v>32</v>
      </c>
      <c r="K30" s="412" t="s">
        <v>32</v>
      </c>
      <c r="L30" s="412" t="s">
        <v>32</v>
      </c>
      <c r="M30" s="412" t="s">
        <v>32</v>
      </c>
      <c r="N30" s="412" t="s">
        <v>32</v>
      </c>
      <c r="O30" s="414"/>
      <c r="P30" s="414"/>
      <c r="Q30" s="414"/>
      <c r="R30" s="415"/>
      <c r="S30" s="415"/>
      <c r="T30" s="415"/>
      <c r="U30" s="415"/>
      <c r="V30" s="415"/>
      <c r="W30" s="415"/>
      <c r="X30" s="415"/>
      <c r="Y30" s="415"/>
      <c r="Z30" s="415"/>
      <c r="AA30" s="415"/>
      <c r="AB30" s="415"/>
      <c r="AC30" s="415"/>
      <c r="AD30" s="415"/>
      <c r="AE30" s="415"/>
      <c r="AF30" s="415"/>
      <c r="AG30" s="415"/>
      <c r="AH30" s="415"/>
      <c r="AI30" s="415"/>
      <c r="AJ30" s="412" t="s">
        <v>32</v>
      </c>
      <c r="AK30" s="412" t="s">
        <v>32</v>
      </c>
      <c r="AL30" s="412" t="s">
        <v>32</v>
      </c>
      <c r="AM30" s="415"/>
      <c r="AN30" s="415"/>
      <c r="AO30" s="415"/>
      <c r="AP30" s="415"/>
      <c r="AQ30" s="415"/>
      <c r="AR30" s="415"/>
      <c r="AS30" s="415"/>
      <c r="AT30" s="415"/>
      <c r="AU30" s="415"/>
      <c r="AV30" s="415"/>
      <c r="AW30" s="415"/>
      <c r="AX30" s="414"/>
      <c r="AY30" s="414"/>
      <c r="AZ30" s="414"/>
      <c r="BA30" s="414"/>
      <c r="BB30" s="414"/>
      <c r="BC30" s="414"/>
      <c r="BD30" s="414"/>
      <c r="BE30" s="414"/>
      <c r="BF30" s="414"/>
      <c r="BG30" s="414"/>
      <c r="BH30" s="414"/>
      <c r="BI30" s="414"/>
      <c r="BJ30" s="414"/>
      <c r="BK30" s="414"/>
      <c r="BL30" s="414"/>
      <c r="BM30" s="414" t="s">
        <v>53</v>
      </c>
      <c r="BN30" s="414" t="s">
        <v>53</v>
      </c>
      <c r="BO30" s="414"/>
      <c r="BP30" s="414"/>
      <c r="BQ30" s="414"/>
      <c r="BR30" s="414"/>
      <c r="BS30" s="414"/>
      <c r="BT30" s="414"/>
      <c r="BU30" s="414"/>
      <c r="BV30" s="414"/>
      <c r="BW30" s="414"/>
      <c r="BX30" s="414"/>
      <c r="BY30" s="675"/>
      <c r="BZ30" s="710"/>
      <c r="CA30" s="708"/>
      <c r="CB30" s="708"/>
      <c r="CC30" s="708"/>
      <c r="CD30" s="708"/>
      <c r="CE30" s="709"/>
      <c r="CF30" s="536">
        <f>IF(CE30&lt;&gt;"",1,IF(CD30&lt;&gt;"",0.9,IF(CC30&lt;&gt;"",0.75,IF(CB30&lt;&gt;"",0.5,IF(CA30&lt;&gt;"",0.3,IF(BZ30&lt;&gt;"",0.2,0))))))</f>
        <v>0</v>
      </c>
      <c r="CG30" s="693"/>
    </row>
    <row r="31" spans="1:85" s="25" customFormat="1" ht="33" x14ac:dyDescent="0.2">
      <c r="A31" s="609"/>
      <c r="B31" s="495" t="s">
        <v>427</v>
      </c>
      <c r="C31" s="613" t="s">
        <v>428</v>
      </c>
      <c r="D31" s="613" t="s">
        <v>377</v>
      </c>
      <c r="E31" s="584"/>
      <c r="F31" s="584">
        <v>44666</v>
      </c>
      <c r="G31" s="583"/>
      <c r="H31" s="412"/>
      <c r="I31" s="412"/>
      <c r="J31" s="412"/>
      <c r="K31" s="412"/>
      <c r="L31" s="412"/>
      <c r="M31" s="412"/>
      <c r="N31" s="412"/>
      <c r="O31" s="414"/>
      <c r="P31" s="414"/>
      <c r="Q31" s="414"/>
      <c r="R31" s="415"/>
      <c r="S31" s="415"/>
      <c r="T31" s="415"/>
      <c r="U31" s="415"/>
      <c r="V31" s="415"/>
      <c r="W31" s="415"/>
      <c r="X31" s="415"/>
      <c r="Y31" s="415"/>
      <c r="Z31" s="415"/>
      <c r="AA31" s="415"/>
      <c r="AB31" s="415"/>
      <c r="AC31" s="415"/>
      <c r="AD31" s="415"/>
      <c r="AE31" s="415"/>
      <c r="AF31" s="415"/>
      <c r="AG31" s="415"/>
      <c r="AH31" s="415"/>
      <c r="AI31" s="415"/>
      <c r="AJ31" s="412"/>
      <c r="AK31" s="412"/>
      <c r="AL31" s="412"/>
      <c r="AM31" s="415"/>
      <c r="AN31" s="415"/>
      <c r="AO31" s="415"/>
      <c r="AP31" s="415"/>
      <c r="AQ31" s="415"/>
      <c r="AR31" s="415"/>
      <c r="AS31" s="415"/>
      <c r="AT31" s="415"/>
      <c r="AU31" s="415"/>
      <c r="AV31" s="415"/>
      <c r="AW31" s="415"/>
      <c r="AX31" s="414"/>
      <c r="AY31" s="414"/>
      <c r="AZ31" s="414" t="s">
        <v>32</v>
      </c>
      <c r="BA31" s="414" t="s">
        <v>32</v>
      </c>
      <c r="BB31" s="414" t="s">
        <v>32</v>
      </c>
      <c r="BC31" s="414" t="s">
        <v>32</v>
      </c>
      <c r="BD31" s="414" t="s">
        <v>32</v>
      </c>
      <c r="BE31" s="414" t="s">
        <v>32</v>
      </c>
      <c r="BF31" s="414" t="s">
        <v>32</v>
      </c>
      <c r="BG31" s="414" t="s">
        <v>32</v>
      </c>
      <c r="BH31" s="414" t="s">
        <v>32</v>
      </c>
      <c r="BI31" s="414" t="s">
        <v>32</v>
      </c>
      <c r="BJ31" s="414" t="s">
        <v>32</v>
      </c>
      <c r="BK31" s="414"/>
      <c r="BL31" s="414"/>
      <c r="BM31" s="414"/>
      <c r="BN31" s="414"/>
      <c r="BO31" s="414"/>
      <c r="BP31" s="414"/>
      <c r="BQ31" s="414"/>
      <c r="BR31" s="414"/>
      <c r="BS31" s="414"/>
      <c r="BT31" s="414"/>
      <c r="BU31" s="414"/>
      <c r="BV31" s="414"/>
      <c r="BW31" s="414"/>
      <c r="BX31" s="414"/>
      <c r="BY31" s="675"/>
      <c r="BZ31" s="710"/>
      <c r="CA31" s="708"/>
      <c r="CB31" s="708"/>
      <c r="CC31" s="708"/>
      <c r="CD31" s="708" t="s">
        <v>32</v>
      </c>
      <c r="CE31" s="709"/>
      <c r="CF31" s="536"/>
      <c r="CG31" s="693" t="s">
        <v>429</v>
      </c>
    </row>
    <row r="32" spans="1:85" s="25" customFormat="1" ht="33" x14ac:dyDescent="0.2">
      <c r="A32" s="609"/>
      <c r="B32" s="495" t="s">
        <v>430</v>
      </c>
      <c r="C32" s="613" t="s">
        <v>428</v>
      </c>
      <c r="D32" s="613" t="s">
        <v>377</v>
      </c>
      <c r="E32" s="584"/>
      <c r="F32" s="584">
        <v>44666</v>
      </c>
      <c r="G32" s="583"/>
      <c r="H32" s="412"/>
      <c r="I32" s="412"/>
      <c r="J32" s="412"/>
      <c r="K32" s="412"/>
      <c r="L32" s="412"/>
      <c r="M32" s="412"/>
      <c r="N32" s="412"/>
      <c r="O32" s="414"/>
      <c r="P32" s="414"/>
      <c r="Q32" s="414"/>
      <c r="R32" s="415"/>
      <c r="S32" s="415"/>
      <c r="T32" s="415"/>
      <c r="U32" s="415"/>
      <c r="V32" s="415"/>
      <c r="W32" s="415"/>
      <c r="X32" s="415"/>
      <c r="Y32" s="415"/>
      <c r="Z32" s="415"/>
      <c r="AA32" s="415"/>
      <c r="AB32" s="415"/>
      <c r="AC32" s="415"/>
      <c r="AD32" s="415"/>
      <c r="AE32" s="415"/>
      <c r="AF32" s="415"/>
      <c r="AG32" s="415"/>
      <c r="AH32" s="415"/>
      <c r="AI32" s="415"/>
      <c r="AJ32" s="412"/>
      <c r="AK32" s="412"/>
      <c r="AL32" s="412"/>
      <c r="AM32" s="415"/>
      <c r="AN32" s="415"/>
      <c r="AO32" s="415"/>
      <c r="AP32" s="415"/>
      <c r="AQ32" s="415"/>
      <c r="AR32" s="415"/>
      <c r="AS32" s="415"/>
      <c r="AT32" s="415"/>
      <c r="AU32" s="415"/>
      <c r="AV32" s="415"/>
      <c r="AW32" s="415"/>
      <c r="AX32" s="414"/>
      <c r="AY32" s="414"/>
      <c r="AZ32" s="414" t="s">
        <v>32</v>
      </c>
      <c r="BA32" s="414" t="s">
        <v>32</v>
      </c>
      <c r="BB32" s="414" t="s">
        <v>32</v>
      </c>
      <c r="BC32" s="414" t="s">
        <v>32</v>
      </c>
      <c r="BD32" s="414" t="s">
        <v>32</v>
      </c>
      <c r="BE32" s="414" t="s">
        <v>32</v>
      </c>
      <c r="BF32" s="414" t="s">
        <v>32</v>
      </c>
      <c r="BG32" s="414" t="s">
        <v>32</v>
      </c>
      <c r="BH32" s="414" t="s">
        <v>32</v>
      </c>
      <c r="BI32" s="414" t="s">
        <v>32</v>
      </c>
      <c r="BJ32" s="414" t="s">
        <v>32</v>
      </c>
      <c r="BK32" s="414"/>
      <c r="BL32" s="414"/>
      <c r="BM32" s="414"/>
      <c r="BN32" s="414"/>
      <c r="BO32" s="414"/>
      <c r="BP32" s="414"/>
      <c r="BQ32" s="414"/>
      <c r="BR32" s="414"/>
      <c r="BS32" s="414"/>
      <c r="BT32" s="414"/>
      <c r="BU32" s="414"/>
      <c r="BV32" s="414"/>
      <c r="BW32" s="414"/>
      <c r="BX32" s="414"/>
      <c r="BY32" s="675"/>
      <c r="BZ32" s="710"/>
      <c r="CA32" s="708"/>
      <c r="CB32" s="708"/>
      <c r="CC32" s="708"/>
      <c r="CD32" s="708" t="s">
        <v>32</v>
      </c>
      <c r="CE32" s="709"/>
      <c r="CF32" s="536"/>
      <c r="CG32" s="693" t="s">
        <v>429</v>
      </c>
    </row>
    <row r="33" spans="1:85" s="25" customFormat="1" ht="16.5" x14ac:dyDescent="0.2">
      <c r="A33" s="502"/>
      <c r="B33" s="495" t="s">
        <v>431</v>
      </c>
      <c r="C33" s="612" t="s">
        <v>408</v>
      </c>
      <c r="D33" s="613" t="s">
        <v>428</v>
      </c>
      <c r="E33" s="584"/>
      <c r="F33" s="584">
        <v>44651</v>
      </c>
      <c r="G33" s="583"/>
      <c r="H33" s="412"/>
      <c r="I33" s="412"/>
      <c r="J33" s="412"/>
      <c r="K33" s="412"/>
      <c r="L33" s="412"/>
      <c r="M33" s="412"/>
      <c r="N33" s="412"/>
      <c r="O33" s="414"/>
      <c r="P33" s="414"/>
      <c r="Q33" s="414"/>
      <c r="R33" s="415"/>
      <c r="S33" s="415"/>
      <c r="T33" s="415"/>
      <c r="U33" s="415"/>
      <c r="V33" s="415"/>
      <c r="W33" s="415"/>
      <c r="X33" s="415"/>
      <c r="Y33" s="415"/>
      <c r="Z33" s="415"/>
      <c r="AA33" s="415"/>
      <c r="AB33" s="415"/>
      <c r="AC33" s="415"/>
      <c r="AD33" s="415"/>
      <c r="AE33" s="415"/>
      <c r="AF33" s="415"/>
      <c r="AG33" s="415"/>
      <c r="AH33" s="415"/>
      <c r="AI33" s="415"/>
      <c r="AJ33" s="412"/>
      <c r="AK33" s="412"/>
      <c r="AL33" s="412"/>
      <c r="AM33" s="415"/>
      <c r="AN33" s="415"/>
      <c r="AO33" s="415"/>
      <c r="AP33" s="415"/>
      <c r="AQ33" s="415"/>
      <c r="AR33" s="415"/>
      <c r="AS33" s="415"/>
      <c r="AT33" s="415"/>
      <c r="AU33" s="415"/>
      <c r="AV33" s="415"/>
      <c r="AW33" s="415"/>
      <c r="AX33" s="414"/>
      <c r="AY33" s="414"/>
      <c r="AZ33" s="414"/>
      <c r="BA33" s="414"/>
      <c r="BB33" s="414"/>
      <c r="BC33" s="414"/>
      <c r="BD33" s="414"/>
      <c r="BE33" s="414"/>
      <c r="BF33" s="414"/>
      <c r="BG33" s="414"/>
      <c r="BH33" s="414"/>
      <c r="BI33" s="414"/>
      <c r="BJ33" s="414"/>
      <c r="BK33" s="414">
        <v>24</v>
      </c>
      <c r="BL33" s="414"/>
      <c r="BM33" s="414"/>
      <c r="BN33" s="414"/>
      <c r="BO33" s="414"/>
      <c r="BP33" s="414"/>
      <c r="BQ33" s="414"/>
      <c r="BR33" s="414"/>
      <c r="BS33" s="414"/>
      <c r="BT33" s="414"/>
      <c r="BU33" s="414"/>
      <c r="BV33" s="414"/>
      <c r="BW33" s="414"/>
      <c r="BX33" s="414"/>
      <c r="BY33" s="675"/>
      <c r="BZ33" s="710"/>
      <c r="CA33" s="708"/>
      <c r="CB33" s="708"/>
      <c r="CC33" s="708"/>
      <c r="CD33" s="708"/>
      <c r="CE33" s="709"/>
      <c r="CF33" s="536"/>
      <c r="CG33" s="693"/>
    </row>
    <row r="34" spans="1:85" s="25" customFormat="1" ht="16.5" x14ac:dyDescent="0.2">
      <c r="A34" s="611" t="s">
        <v>78</v>
      </c>
      <c r="B34" s="671" t="s">
        <v>433</v>
      </c>
      <c r="C34" s="616"/>
      <c r="D34" s="616"/>
      <c r="E34" s="586">
        <f>MAX(E35:E38)</f>
        <v>44621</v>
      </c>
      <c r="F34" s="586">
        <f>MAX(F35:F38)</f>
        <v>44679</v>
      </c>
      <c r="G34" s="586"/>
      <c r="H34" s="415"/>
      <c r="I34" s="415"/>
      <c r="J34" s="414"/>
      <c r="K34" s="414"/>
      <c r="L34" s="414"/>
      <c r="M34" s="414"/>
      <c r="N34" s="419"/>
      <c r="O34" s="414"/>
      <c r="P34" s="414"/>
      <c r="Q34" s="414"/>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675"/>
      <c r="BZ34" s="710"/>
      <c r="CA34" s="708"/>
      <c r="CB34" s="708"/>
      <c r="CC34" s="708"/>
      <c r="CD34" s="708"/>
      <c r="CE34" s="709"/>
      <c r="CF34" s="536">
        <f>SUBTOTAL(1,CF35:CF37)</f>
        <v>0</v>
      </c>
      <c r="CG34" s="579"/>
    </row>
    <row r="35" spans="1:85" s="25" customFormat="1" ht="15.75" customHeight="1" x14ac:dyDescent="0.2">
      <c r="A35" s="611"/>
      <c r="B35" s="495" t="s">
        <v>434</v>
      </c>
      <c r="C35" s="612" t="s">
        <v>408</v>
      </c>
      <c r="D35" s="613" t="s">
        <v>409</v>
      </c>
      <c r="E35" s="583">
        <v>44621</v>
      </c>
      <c r="F35" s="583">
        <v>44617</v>
      </c>
      <c r="G35" s="583"/>
      <c r="H35" s="415"/>
      <c r="I35" s="415"/>
      <c r="J35" s="414"/>
      <c r="K35" s="414"/>
      <c r="L35" s="414"/>
      <c r="M35" s="414"/>
      <c r="N35" s="419"/>
      <c r="O35" s="414"/>
      <c r="P35" s="414"/>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4"/>
      <c r="AY35" s="414"/>
      <c r="AZ35" s="414"/>
      <c r="BA35" s="414"/>
      <c r="BB35" s="414"/>
      <c r="BC35" s="414"/>
      <c r="BD35" s="414"/>
      <c r="BE35" s="414"/>
      <c r="BF35" s="414"/>
      <c r="BG35" s="414"/>
      <c r="BH35" s="414" t="s">
        <v>53</v>
      </c>
      <c r="BI35" s="414" t="s">
        <v>53</v>
      </c>
      <c r="BJ35" s="414" t="s">
        <v>53</v>
      </c>
      <c r="BK35" s="414" t="s">
        <v>53</v>
      </c>
      <c r="BL35" s="414"/>
      <c r="BM35" s="414"/>
      <c r="BN35" s="414"/>
      <c r="BO35" s="414"/>
      <c r="BP35" s="414"/>
      <c r="BQ35" s="414"/>
      <c r="BR35" s="414"/>
      <c r="BS35" s="414"/>
      <c r="BT35" s="414"/>
      <c r="BU35" s="414"/>
      <c r="BV35" s="414"/>
      <c r="BW35" s="414"/>
      <c r="BX35" s="414"/>
      <c r="BY35" s="675"/>
      <c r="BZ35" s="710"/>
      <c r="CA35" s="708"/>
      <c r="CB35" s="708"/>
      <c r="CC35" s="708"/>
      <c r="CD35" s="708"/>
      <c r="CE35" s="709"/>
      <c r="CF35" s="536">
        <f t="shared" si="4"/>
        <v>0</v>
      </c>
      <c r="CG35" s="579"/>
    </row>
    <row r="36" spans="1:85" s="25" customFormat="1" ht="15.75" customHeight="1" x14ac:dyDescent="0.2">
      <c r="A36" s="611"/>
      <c r="B36" s="495" t="s">
        <v>380</v>
      </c>
      <c r="C36" s="612" t="s">
        <v>408</v>
      </c>
      <c r="D36" s="613" t="s">
        <v>409</v>
      </c>
      <c r="E36" s="583">
        <v>44621</v>
      </c>
      <c r="F36" s="583">
        <v>44651</v>
      </c>
      <c r="G36" s="583"/>
      <c r="H36" s="415"/>
      <c r="I36" s="415"/>
      <c r="J36" s="414"/>
      <c r="K36" s="414"/>
      <c r="L36" s="414"/>
      <c r="M36" s="414"/>
      <c r="N36" s="419"/>
      <c r="O36" s="414"/>
      <c r="P36" s="414"/>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4"/>
      <c r="AY36" s="414"/>
      <c r="AZ36" s="414"/>
      <c r="BA36" s="414"/>
      <c r="BB36" s="414"/>
      <c r="BC36" s="414"/>
      <c r="BD36" s="414"/>
      <c r="BE36" s="414"/>
      <c r="BF36" s="414"/>
      <c r="BG36" s="414"/>
      <c r="BH36" s="414"/>
      <c r="BI36" s="414"/>
      <c r="BJ36" s="414"/>
      <c r="BK36" s="414"/>
      <c r="BL36" s="652" t="s">
        <v>53</v>
      </c>
      <c r="BM36" s="414" t="s">
        <v>53</v>
      </c>
      <c r="BN36" s="414" t="s">
        <v>53</v>
      </c>
      <c r="BO36" s="414" t="s">
        <v>53</v>
      </c>
      <c r="BP36" s="414" t="s">
        <v>53</v>
      </c>
      <c r="BQ36" s="414"/>
      <c r="BR36" s="414"/>
      <c r="BS36" s="414"/>
      <c r="BT36" s="414"/>
      <c r="BU36" s="414"/>
      <c r="BV36" s="414"/>
      <c r="BW36" s="414"/>
      <c r="BX36" s="414"/>
      <c r="BY36" s="675"/>
      <c r="BZ36" s="710"/>
      <c r="CA36" s="708"/>
      <c r="CB36" s="708"/>
      <c r="CC36" s="708"/>
      <c r="CD36" s="708"/>
      <c r="CE36" s="709"/>
      <c r="CF36" s="536">
        <f t="shared" si="4"/>
        <v>0</v>
      </c>
      <c r="CG36" s="693"/>
    </row>
    <row r="37" spans="1:85" s="25" customFormat="1" ht="15.75" customHeight="1" x14ac:dyDescent="0.2">
      <c r="A37" s="611"/>
      <c r="B37" s="495" t="s">
        <v>381</v>
      </c>
      <c r="C37" s="612" t="s">
        <v>408</v>
      </c>
      <c r="D37" s="613" t="s">
        <v>409</v>
      </c>
      <c r="E37" s="583">
        <v>44621</v>
      </c>
      <c r="F37" s="583">
        <v>44651</v>
      </c>
      <c r="G37" s="583"/>
      <c r="H37" s="415"/>
      <c r="I37" s="415"/>
      <c r="J37" s="414"/>
      <c r="K37" s="414"/>
      <c r="L37" s="414"/>
      <c r="M37" s="414"/>
      <c r="N37" s="419"/>
      <c r="O37" s="414"/>
      <c r="P37" s="414"/>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4"/>
      <c r="AY37" s="414"/>
      <c r="AZ37" s="414"/>
      <c r="BA37" s="414"/>
      <c r="BB37" s="414"/>
      <c r="BC37" s="414"/>
      <c r="BD37" s="414"/>
      <c r="BE37" s="414"/>
      <c r="BF37" s="414"/>
      <c r="BG37" s="414"/>
      <c r="BH37" s="414"/>
      <c r="BI37" s="414"/>
      <c r="BJ37" s="414"/>
      <c r="BK37" s="414"/>
      <c r="BL37" s="652" t="s">
        <v>53</v>
      </c>
      <c r="BM37" s="414" t="s">
        <v>53</v>
      </c>
      <c r="BN37" s="414" t="s">
        <v>53</v>
      </c>
      <c r="BO37" s="414" t="s">
        <v>53</v>
      </c>
      <c r="BP37" s="414" t="s">
        <v>53</v>
      </c>
      <c r="BQ37" s="414"/>
      <c r="BR37" s="414"/>
      <c r="BS37" s="414"/>
      <c r="BT37" s="414"/>
      <c r="BU37" s="414"/>
      <c r="BV37" s="414"/>
      <c r="BW37" s="414"/>
      <c r="BX37" s="414"/>
      <c r="BY37" s="675"/>
      <c r="BZ37" s="710"/>
      <c r="CA37" s="708"/>
      <c r="CB37" s="708"/>
      <c r="CC37" s="708"/>
      <c r="CD37" s="708"/>
      <c r="CE37" s="709"/>
      <c r="CF37" s="536">
        <f t="shared" si="4"/>
        <v>0</v>
      </c>
      <c r="CG37" s="693"/>
    </row>
    <row r="38" spans="1:85" s="25" customFormat="1" ht="16.5" x14ac:dyDescent="0.2">
      <c r="A38" s="611"/>
      <c r="B38" s="495" t="s">
        <v>382</v>
      </c>
      <c r="C38" s="612" t="s">
        <v>408</v>
      </c>
      <c r="D38" s="613"/>
      <c r="E38" s="583">
        <v>44621</v>
      </c>
      <c r="F38" s="739">
        <v>44679</v>
      </c>
      <c r="G38" s="583"/>
      <c r="H38" s="415"/>
      <c r="I38" s="415"/>
      <c r="J38" s="414"/>
      <c r="K38" s="414"/>
      <c r="L38" s="414"/>
      <c r="M38" s="414"/>
      <c r="N38" s="419"/>
      <c r="O38" s="414"/>
      <c r="P38" s="414"/>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4"/>
      <c r="AY38" s="414"/>
      <c r="AZ38" s="414"/>
      <c r="BA38" s="414"/>
      <c r="BB38" s="414"/>
      <c r="BC38" s="414"/>
      <c r="BD38" s="414"/>
      <c r="BE38" s="414"/>
      <c r="BF38" s="414"/>
      <c r="BG38" s="414"/>
      <c r="BH38" s="414"/>
      <c r="BI38" s="414"/>
      <c r="BJ38" s="414"/>
      <c r="BK38" s="414"/>
      <c r="BL38" s="652"/>
      <c r="BM38" s="414"/>
      <c r="BN38" s="414"/>
      <c r="BO38" s="414"/>
      <c r="BP38" s="414"/>
      <c r="BQ38" s="414" t="s">
        <v>53</v>
      </c>
      <c r="BR38" s="414" t="s">
        <v>53</v>
      </c>
      <c r="BS38" s="414"/>
      <c r="BT38" s="414"/>
      <c r="BU38" s="414"/>
      <c r="BV38" s="414"/>
      <c r="BW38" s="414"/>
      <c r="BX38" s="414"/>
      <c r="BY38" s="675"/>
      <c r="BZ38" s="710"/>
      <c r="CA38" s="708"/>
      <c r="CB38" s="708"/>
      <c r="CC38" s="708"/>
      <c r="CD38" s="708"/>
      <c r="CE38" s="709"/>
      <c r="CF38" s="536"/>
      <c r="CG38" s="693"/>
    </row>
    <row r="39" spans="1:85" s="25" customFormat="1" ht="18" customHeight="1" x14ac:dyDescent="0.2">
      <c r="A39" s="608" t="s">
        <v>435</v>
      </c>
      <c r="B39" s="601"/>
      <c r="C39" s="601"/>
      <c r="D39" s="601"/>
      <c r="E39" s="641"/>
      <c r="F39" s="641"/>
      <c r="G39" s="642"/>
      <c r="H39" s="528"/>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30"/>
      <c r="BZ39" s="705"/>
      <c r="CA39" s="705"/>
      <c r="CB39" s="705"/>
      <c r="CC39" s="705"/>
      <c r="CD39" s="705"/>
      <c r="CE39" s="705"/>
      <c r="CF39" s="537">
        <f>SUBTOTAL(1,CF40:CF45)</f>
        <v>0</v>
      </c>
      <c r="CG39" s="691"/>
    </row>
    <row r="40" spans="1:85" s="25" customFormat="1" ht="16.5" x14ac:dyDescent="0.2">
      <c r="A40" s="618" t="s">
        <v>92</v>
      </c>
      <c r="B40" s="671" t="s">
        <v>436</v>
      </c>
      <c r="C40" s="619"/>
      <c r="D40" s="619"/>
      <c r="E40" s="644" t="s">
        <v>437</v>
      </c>
      <c r="F40" s="644" t="s">
        <v>437</v>
      </c>
      <c r="G40" s="644"/>
      <c r="H40" s="423"/>
      <c r="I40" s="423"/>
      <c r="J40" s="424"/>
      <c r="K40" s="424"/>
      <c r="L40" s="424"/>
      <c r="M40" s="424"/>
      <c r="N40" s="425"/>
      <c r="O40" s="424"/>
      <c r="P40" s="424"/>
      <c r="Q40" s="424"/>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674"/>
      <c r="BZ40" s="711"/>
      <c r="CA40" s="712"/>
      <c r="CB40" s="712"/>
      <c r="CC40" s="712"/>
      <c r="CD40" s="712"/>
      <c r="CE40" s="713"/>
      <c r="CF40" s="536">
        <f>SUBTOTAL(1,CF41:CF45)</f>
        <v>0</v>
      </c>
      <c r="CG40" s="694" t="s">
        <v>438</v>
      </c>
    </row>
    <row r="41" spans="1:85" s="25" customFormat="1" ht="16.5" x14ac:dyDescent="0.2">
      <c r="A41" s="611"/>
      <c r="B41" s="684" t="s">
        <v>439</v>
      </c>
      <c r="C41" s="612" t="s">
        <v>440</v>
      </c>
      <c r="D41" s="613" t="s">
        <v>110</v>
      </c>
      <c r="E41" s="645" t="s">
        <v>437</v>
      </c>
      <c r="F41" s="645" t="s">
        <v>437</v>
      </c>
      <c r="G41" s="645"/>
      <c r="H41" s="401"/>
      <c r="I41" s="401"/>
      <c r="J41" s="403"/>
      <c r="K41" s="403"/>
      <c r="L41" s="403"/>
      <c r="M41" s="403"/>
      <c r="N41" s="404"/>
      <c r="O41" s="403"/>
      <c r="P41" s="403"/>
      <c r="Q41" s="403"/>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686"/>
      <c r="BZ41" s="710"/>
      <c r="CA41" s="714"/>
      <c r="CB41" s="714"/>
      <c r="CC41" s="714"/>
      <c r="CD41" s="714"/>
      <c r="CE41" s="713"/>
      <c r="CF41" s="536">
        <f t="shared" si="4"/>
        <v>0</v>
      </c>
      <c r="CG41" s="693"/>
    </row>
    <row r="42" spans="1:85" s="25" customFormat="1" ht="16.5" x14ac:dyDescent="0.2">
      <c r="A42" s="611"/>
      <c r="B42" s="684" t="s">
        <v>441</v>
      </c>
      <c r="C42" s="612" t="s">
        <v>440</v>
      </c>
      <c r="D42" s="613" t="s">
        <v>110</v>
      </c>
      <c r="E42" s="645" t="s">
        <v>437</v>
      </c>
      <c r="F42" s="645" t="s">
        <v>437</v>
      </c>
      <c r="G42" s="645"/>
      <c r="H42" s="401"/>
      <c r="I42" s="401"/>
      <c r="J42" s="403"/>
      <c r="K42" s="403"/>
      <c r="L42" s="403"/>
      <c r="M42" s="403"/>
      <c r="N42" s="404"/>
      <c r="O42" s="403"/>
      <c r="P42" s="403"/>
      <c r="Q42" s="403"/>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686"/>
      <c r="BZ42" s="710"/>
      <c r="CA42" s="714"/>
      <c r="CB42" s="714"/>
      <c r="CC42" s="714"/>
      <c r="CD42" s="714"/>
      <c r="CE42" s="713"/>
      <c r="CF42" s="536">
        <f t="shared" si="4"/>
        <v>0</v>
      </c>
      <c r="CG42" s="693"/>
    </row>
    <row r="43" spans="1:85" s="25" customFormat="1" ht="16.5" x14ac:dyDescent="0.2">
      <c r="A43" s="611"/>
      <c r="B43" s="684" t="s">
        <v>442</v>
      </c>
      <c r="C43" s="612" t="s">
        <v>440</v>
      </c>
      <c r="D43" s="613" t="s">
        <v>110</v>
      </c>
      <c r="E43" s="645" t="s">
        <v>437</v>
      </c>
      <c r="F43" s="645" t="s">
        <v>437</v>
      </c>
      <c r="G43" s="645"/>
      <c r="H43" s="401"/>
      <c r="I43" s="401"/>
      <c r="J43" s="403"/>
      <c r="K43" s="403"/>
      <c r="L43" s="403"/>
      <c r="M43" s="403"/>
      <c r="N43" s="404"/>
      <c r="O43" s="403"/>
      <c r="P43" s="403"/>
      <c r="Q43" s="403"/>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686"/>
      <c r="BZ43" s="710"/>
      <c r="CA43" s="714"/>
      <c r="CB43" s="714"/>
      <c r="CC43" s="714"/>
      <c r="CD43" s="714"/>
      <c r="CE43" s="713"/>
      <c r="CF43" s="536">
        <f t="shared" si="4"/>
        <v>0</v>
      </c>
      <c r="CG43" s="693"/>
    </row>
    <row r="44" spans="1:85" s="25" customFormat="1" ht="16.5" x14ac:dyDescent="0.2">
      <c r="A44" s="611"/>
      <c r="B44" s="684" t="s">
        <v>621</v>
      </c>
      <c r="C44" s="612" t="s">
        <v>440</v>
      </c>
      <c r="D44" s="613" t="s">
        <v>110</v>
      </c>
      <c r="E44" s="645" t="s">
        <v>437</v>
      </c>
      <c r="F44" s="645" t="s">
        <v>437</v>
      </c>
      <c r="G44" s="645"/>
      <c r="H44" s="401"/>
      <c r="I44" s="401"/>
      <c r="J44" s="403"/>
      <c r="K44" s="403"/>
      <c r="L44" s="403"/>
      <c r="M44" s="403"/>
      <c r="N44" s="404"/>
      <c r="O44" s="403"/>
      <c r="P44" s="403"/>
      <c r="Q44" s="403"/>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686"/>
      <c r="BZ44" s="710"/>
      <c r="CA44" s="714"/>
      <c r="CB44" s="714"/>
      <c r="CC44" s="714"/>
      <c r="CD44" s="714"/>
      <c r="CE44" s="713"/>
      <c r="CF44" s="538">
        <f t="shared" si="4"/>
        <v>0</v>
      </c>
      <c r="CG44" s="693"/>
    </row>
    <row r="45" spans="1:85" s="25" customFormat="1" ht="16.5" x14ac:dyDescent="0.2">
      <c r="A45" s="617"/>
      <c r="B45" s="684" t="s">
        <v>444</v>
      </c>
      <c r="C45" s="612" t="s">
        <v>440</v>
      </c>
      <c r="D45" s="613" t="s">
        <v>110</v>
      </c>
      <c r="E45" s="645" t="s">
        <v>437</v>
      </c>
      <c r="F45" s="645" t="s">
        <v>437</v>
      </c>
      <c r="G45" s="645"/>
      <c r="H45" s="401"/>
      <c r="I45" s="401"/>
      <c r="J45" s="403"/>
      <c r="K45" s="403"/>
      <c r="L45" s="403"/>
      <c r="M45" s="403"/>
      <c r="N45" s="404"/>
      <c r="O45" s="403"/>
      <c r="P45" s="403"/>
      <c r="Q45" s="403"/>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686"/>
      <c r="BZ45" s="710"/>
      <c r="CA45" s="714"/>
      <c r="CB45" s="714"/>
      <c r="CC45" s="714"/>
      <c r="CD45" s="714"/>
      <c r="CE45" s="713"/>
      <c r="CF45" s="538">
        <f t="shared" si="4"/>
        <v>0</v>
      </c>
      <c r="CG45" s="693"/>
    </row>
    <row r="46" spans="1:85" s="25" customFormat="1" ht="18" customHeight="1" x14ac:dyDescent="0.2">
      <c r="A46" s="608" t="s">
        <v>445</v>
      </c>
      <c r="B46" s="601"/>
      <c r="C46" s="601"/>
      <c r="D46" s="601"/>
      <c r="E46" s="641"/>
      <c r="F46" s="641"/>
      <c r="G46" s="642"/>
      <c r="H46" s="528"/>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30"/>
      <c r="BZ46" s="705"/>
      <c r="CA46" s="705"/>
      <c r="CB46" s="705"/>
      <c r="CC46" s="705"/>
      <c r="CD46" s="705"/>
      <c r="CE46" s="705"/>
      <c r="CF46" s="537">
        <f>SUBTOTAL(1,CF47:CF57)</f>
        <v>0.77222222222222225</v>
      </c>
      <c r="CG46" s="691"/>
    </row>
    <row r="47" spans="1:85" s="13" customFormat="1" ht="22.5" customHeight="1" x14ac:dyDescent="0.2">
      <c r="A47" s="747" t="s">
        <v>117</v>
      </c>
      <c r="B47" s="671" t="s">
        <v>446</v>
      </c>
      <c r="C47" s="612" t="s">
        <v>408</v>
      </c>
      <c r="D47" s="454"/>
      <c r="E47" s="466"/>
      <c r="F47" s="466"/>
      <c r="G47" s="488">
        <v>44265</v>
      </c>
      <c r="H47" s="412"/>
      <c r="I47" s="412"/>
      <c r="J47" s="652"/>
      <c r="K47" s="652"/>
      <c r="L47" s="652"/>
      <c r="M47" s="652"/>
      <c r="N47" s="652"/>
      <c r="O47" s="652"/>
      <c r="P47" s="652"/>
      <c r="Q47" s="652"/>
      <c r="R47" s="653">
        <v>25</v>
      </c>
      <c r="S47" s="65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2"/>
      <c r="BW47" s="652"/>
      <c r="BX47" s="652"/>
      <c r="BY47" s="673"/>
      <c r="BZ47" s="707"/>
      <c r="CA47" s="715"/>
      <c r="CB47" s="715"/>
      <c r="CC47" s="716"/>
      <c r="CD47" s="716"/>
      <c r="CE47" s="717" t="s">
        <v>32</v>
      </c>
      <c r="CF47" s="539">
        <f>IF(CE47&lt;&gt;"",1,IF(CD47&lt;&gt;"",0.9,IF(CC47&lt;&gt;"",0.75,IF(CB47&lt;&gt;"",0.5,IF(CA47&lt;&gt;"",0.3,IF(BZ47&lt;&gt;"",0.2,0))))))</f>
        <v>1</v>
      </c>
      <c r="CG47" s="695"/>
    </row>
    <row r="48" spans="1:85" s="13" customFormat="1" ht="35.25" customHeight="1" x14ac:dyDescent="0.2">
      <c r="A48" s="747" t="s">
        <v>124</v>
      </c>
      <c r="B48" s="671" t="s">
        <v>447</v>
      </c>
      <c r="C48" s="402"/>
      <c r="D48" s="454"/>
      <c r="E48" s="466"/>
      <c r="F48" s="466"/>
      <c r="G48" s="586">
        <v>44372</v>
      </c>
      <c r="H48" s="412"/>
      <c r="I48" s="412"/>
      <c r="J48" s="652"/>
      <c r="K48" s="652"/>
      <c r="L48" s="652"/>
      <c r="M48" s="652"/>
      <c r="N48" s="652"/>
      <c r="O48" s="652"/>
      <c r="P48" s="652"/>
      <c r="Q48" s="652"/>
      <c r="R48" s="652"/>
      <c r="S48" s="65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73"/>
      <c r="BZ48" s="707"/>
      <c r="CA48" s="715"/>
      <c r="CB48" s="715"/>
      <c r="CC48" s="716"/>
      <c r="CD48" s="716"/>
      <c r="CE48" s="717" t="s">
        <v>32</v>
      </c>
      <c r="CF48" s="538">
        <f>SUBTOTAL(1,CF49:CF53)</f>
        <v>1</v>
      </c>
      <c r="CG48" s="695"/>
    </row>
    <row r="49" spans="1:85" s="13" customFormat="1" ht="16.5" x14ac:dyDescent="0.2">
      <c r="A49" s="609"/>
      <c r="B49" s="495" t="s">
        <v>448</v>
      </c>
      <c r="C49" s="612" t="s">
        <v>377</v>
      </c>
      <c r="D49" s="613" t="s">
        <v>449</v>
      </c>
      <c r="E49" s="583"/>
      <c r="F49" s="583"/>
      <c r="G49" s="583">
        <v>44302</v>
      </c>
      <c r="H49" s="412"/>
      <c r="I49" s="412"/>
      <c r="J49" s="652"/>
      <c r="K49" s="652"/>
      <c r="L49" s="652"/>
      <c r="M49" s="652"/>
      <c r="N49" s="412"/>
      <c r="O49" s="412"/>
      <c r="P49" s="412"/>
      <c r="Q49" s="412"/>
      <c r="R49" s="412"/>
      <c r="S49" s="412"/>
      <c r="T49" s="412" t="s">
        <v>32</v>
      </c>
      <c r="U49" s="412" t="s">
        <v>32</v>
      </c>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73"/>
      <c r="BZ49" s="707"/>
      <c r="CA49" s="715"/>
      <c r="CB49" s="715"/>
      <c r="CC49" s="716"/>
      <c r="CD49" s="716"/>
      <c r="CE49" s="717" t="s">
        <v>32</v>
      </c>
      <c r="CF49" s="538">
        <f t="shared" ref="CF49:CF57" si="5">IF(CE49&lt;&gt;"",1,IF(CD49&lt;&gt;"",0.9,IF(CC49&lt;&gt;"",0.75,IF(CB49&lt;&gt;"",0.5,IF(CA49&lt;&gt;"",0.3,IF(BZ49&lt;&gt;"",0.2,0))))))</f>
        <v>1</v>
      </c>
      <c r="CG49" s="695"/>
    </row>
    <row r="50" spans="1:85" s="13" customFormat="1" ht="16.5" x14ac:dyDescent="0.2">
      <c r="A50" s="609"/>
      <c r="B50" s="495" t="s">
        <v>450</v>
      </c>
      <c r="C50" s="612" t="s">
        <v>377</v>
      </c>
      <c r="D50" s="613" t="s">
        <v>110</v>
      </c>
      <c r="E50" s="583"/>
      <c r="F50" s="583"/>
      <c r="G50" s="583">
        <v>44351</v>
      </c>
      <c r="H50" s="412"/>
      <c r="I50" s="412"/>
      <c r="J50" s="652"/>
      <c r="K50" s="652"/>
      <c r="L50" s="412"/>
      <c r="M50" s="412"/>
      <c r="N50" s="412"/>
      <c r="O50" s="412"/>
      <c r="P50" s="412"/>
      <c r="Q50" s="412"/>
      <c r="R50" s="412"/>
      <c r="S50" s="412"/>
      <c r="T50" s="412"/>
      <c r="U50" s="412"/>
      <c r="V50" s="412" t="s">
        <v>32</v>
      </c>
      <c r="W50" s="412" t="s">
        <v>32</v>
      </c>
      <c r="X50" s="412" t="s">
        <v>32</v>
      </c>
      <c r="Y50" s="412" t="s">
        <v>32</v>
      </c>
      <c r="Z50" s="412" t="s">
        <v>32</v>
      </c>
      <c r="AA50" s="412" t="s">
        <v>32</v>
      </c>
      <c r="AB50" s="412" t="s">
        <v>32</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73"/>
      <c r="BZ50" s="707"/>
      <c r="CA50" s="715"/>
      <c r="CB50" s="715"/>
      <c r="CC50" s="716"/>
      <c r="CD50" s="716"/>
      <c r="CE50" s="717" t="s">
        <v>32</v>
      </c>
      <c r="CF50" s="538">
        <f t="shared" si="5"/>
        <v>1</v>
      </c>
      <c r="CG50" s="695"/>
    </row>
    <row r="51" spans="1:85" s="13" customFormat="1" ht="16.5" x14ac:dyDescent="0.2">
      <c r="A51" s="609"/>
      <c r="B51" s="495" t="s">
        <v>451</v>
      </c>
      <c r="C51" s="612" t="s">
        <v>377</v>
      </c>
      <c r="D51" s="613"/>
      <c r="E51" s="583"/>
      <c r="F51" s="583"/>
      <c r="G51" s="583">
        <v>44358</v>
      </c>
      <c r="H51" s="412"/>
      <c r="I51" s="412"/>
      <c r="J51" s="652"/>
      <c r="K51" s="652"/>
      <c r="L51" s="412"/>
      <c r="M51" s="412"/>
      <c r="N51" s="412"/>
      <c r="O51" s="412"/>
      <c r="P51" s="412"/>
      <c r="Q51" s="412"/>
      <c r="R51" s="412"/>
      <c r="S51" s="412"/>
      <c r="T51" s="412"/>
      <c r="U51" s="412"/>
      <c r="V51" s="412"/>
      <c r="W51" s="412"/>
      <c r="X51" s="412"/>
      <c r="Y51" s="412"/>
      <c r="Z51" s="412"/>
      <c r="AA51" s="412"/>
      <c r="AB51" s="412"/>
      <c r="AC51" s="412" t="s">
        <v>32</v>
      </c>
      <c r="AD51" s="412"/>
      <c r="AE51" s="412"/>
      <c r="AF51" s="412"/>
      <c r="AG51" s="412"/>
      <c r="AH51" s="412"/>
      <c r="AI51" s="412"/>
      <c r="AJ51" s="412"/>
      <c r="AK51" s="412"/>
      <c r="AL51" s="412"/>
      <c r="AM51" s="412"/>
      <c r="AN51" s="412"/>
      <c r="AO51" s="412"/>
      <c r="AP51" s="412"/>
      <c r="AQ51" s="412"/>
      <c r="AR51" s="412"/>
      <c r="AS51" s="412"/>
      <c r="AT51" s="412"/>
      <c r="AU51" s="412"/>
      <c r="AV51" s="412"/>
      <c r="AW51" s="41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73"/>
      <c r="BZ51" s="707"/>
      <c r="CA51" s="715"/>
      <c r="CB51" s="715"/>
      <c r="CC51" s="716"/>
      <c r="CD51" s="716"/>
      <c r="CE51" s="717" t="s">
        <v>32</v>
      </c>
      <c r="CF51" s="538">
        <f t="shared" si="5"/>
        <v>1</v>
      </c>
      <c r="CG51" s="695"/>
    </row>
    <row r="52" spans="1:85" s="13" customFormat="1" ht="16.5" x14ac:dyDescent="0.2">
      <c r="A52" s="609"/>
      <c r="B52" s="495" t="s">
        <v>452</v>
      </c>
      <c r="C52" s="612" t="s">
        <v>408</v>
      </c>
      <c r="D52" s="613"/>
      <c r="E52" s="583"/>
      <c r="F52" s="583"/>
      <c r="G52" s="583">
        <v>44365</v>
      </c>
      <c r="H52" s="412"/>
      <c r="I52" s="412"/>
      <c r="J52" s="652"/>
      <c r="K52" s="652"/>
      <c r="L52" s="412"/>
      <c r="M52" s="412"/>
      <c r="N52" s="412"/>
      <c r="O52" s="412"/>
      <c r="P52" s="412"/>
      <c r="Q52" s="412"/>
      <c r="R52" s="412"/>
      <c r="S52" s="412"/>
      <c r="T52" s="412"/>
      <c r="U52" s="412"/>
      <c r="V52" s="412"/>
      <c r="W52" s="412"/>
      <c r="X52" s="412"/>
      <c r="Y52" s="412"/>
      <c r="Z52" s="412"/>
      <c r="AA52" s="412"/>
      <c r="AB52" s="412"/>
      <c r="AC52" s="412"/>
      <c r="AD52" s="412" t="s">
        <v>32</v>
      </c>
      <c r="AE52" s="412"/>
      <c r="AF52" s="412"/>
      <c r="AG52" s="412"/>
      <c r="AH52" s="412"/>
      <c r="AI52" s="412"/>
      <c r="AJ52" s="412"/>
      <c r="AK52" s="412"/>
      <c r="AL52" s="412"/>
      <c r="AM52" s="412"/>
      <c r="AN52" s="412"/>
      <c r="AO52" s="412"/>
      <c r="AP52" s="412"/>
      <c r="AQ52" s="412"/>
      <c r="AR52" s="412"/>
      <c r="AS52" s="412"/>
      <c r="AT52" s="412"/>
      <c r="AU52" s="412"/>
      <c r="AV52" s="412"/>
      <c r="AW52" s="41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73"/>
      <c r="BZ52" s="707"/>
      <c r="CA52" s="715"/>
      <c r="CB52" s="715"/>
      <c r="CC52" s="716"/>
      <c r="CD52" s="716"/>
      <c r="CE52" s="717" t="s">
        <v>32</v>
      </c>
      <c r="CF52" s="538">
        <f t="shared" si="5"/>
        <v>1</v>
      </c>
      <c r="CG52" s="695"/>
    </row>
    <row r="53" spans="1:85" s="13" customFormat="1" ht="16.5" x14ac:dyDescent="0.2">
      <c r="A53" s="609"/>
      <c r="B53" s="495" t="s">
        <v>453</v>
      </c>
      <c r="C53" s="612" t="s">
        <v>377</v>
      </c>
      <c r="D53" s="613"/>
      <c r="E53" s="583"/>
      <c r="F53" s="583"/>
      <c r="G53" s="583">
        <v>44372</v>
      </c>
      <c r="H53" s="412"/>
      <c r="I53" s="412"/>
      <c r="J53" s="652"/>
      <c r="K53" s="652"/>
      <c r="L53" s="412"/>
      <c r="M53" s="412"/>
      <c r="N53" s="412"/>
      <c r="O53" s="412"/>
      <c r="P53" s="412"/>
      <c r="Q53" s="412"/>
      <c r="R53" s="412"/>
      <c r="S53" s="412"/>
      <c r="T53" s="412"/>
      <c r="U53" s="412"/>
      <c r="V53" s="412"/>
      <c r="W53" s="412"/>
      <c r="X53" s="412"/>
      <c r="Y53" s="412"/>
      <c r="Z53" s="412"/>
      <c r="AA53" s="412"/>
      <c r="AB53" s="412"/>
      <c r="AC53" s="412"/>
      <c r="AD53" s="412"/>
      <c r="AE53" s="412" t="s">
        <v>32</v>
      </c>
      <c r="AF53" s="412"/>
      <c r="AG53" s="412"/>
      <c r="AH53" s="412"/>
      <c r="AI53" s="412"/>
      <c r="AJ53" s="412"/>
      <c r="AK53" s="412"/>
      <c r="AL53" s="412"/>
      <c r="AM53" s="412"/>
      <c r="AN53" s="412"/>
      <c r="AO53" s="412"/>
      <c r="AP53" s="412"/>
      <c r="AQ53" s="412"/>
      <c r="AR53" s="412"/>
      <c r="AS53" s="412"/>
      <c r="AT53" s="412"/>
      <c r="AU53" s="412"/>
      <c r="AV53" s="412"/>
      <c r="AW53" s="41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c r="BV53" s="652"/>
      <c r="BW53" s="652"/>
      <c r="BX53" s="652"/>
      <c r="BY53" s="673"/>
      <c r="BZ53" s="707"/>
      <c r="CA53" s="715"/>
      <c r="CB53" s="715"/>
      <c r="CC53" s="716"/>
      <c r="CD53" s="716"/>
      <c r="CE53" s="717" t="s">
        <v>32</v>
      </c>
      <c r="CF53" s="538">
        <f t="shared" si="5"/>
        <v>1</v>
      </c>
      <c r="CG53" s="695"/>
    </row>
    <row r="54" spans="1:85" s="13" customFormat="1" ht="31.5" x14ac:dyDescent="0.2">
      <c r="A54" s="614" t="s">
        <v>126</v>
      </c>
      <c r="B54" s="671" t="s">
        <v>454</v>
      </c>
      <c r="C54" s="402"/>
      <c r="D54" s="454"/>
      <c r="E54" s="586">
        <v>44500</v>
      </c>
      <c r="F54" s="586">
        <f>MAX(F55:F57)</f>
        <v>44742</v>
      </c>
      <c r="G54" s="586"/>
      <c r="H54" s="412"/>
      <c r="I54" s="412"/>
      <c r="J54" s="652"/>
      <c r="K54" s="652"/>
      <c r="L54" s="652"/>
      <c r="M54" s="652"/>
      <c r="N54" s="652"/>
      <c r="O54" s="652"/>
      <c r="P54" s="652"/>
      <c r="Q54" s="652"/>
      <c r="R54" s="652"/>
      <c r="S54" s="65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652"/>
      <c r="AY54" s="652"/>
      <c r="AZ54" s="652"/>
      <c r="BA54" s="652"/>
      <c r="BB54" s="652"/>
      <c r="BC54" s="652"/>
      <c r="BD54" s="652"/>
      <c r="BE54" s="652"/>
      <c r="BF54" s="652"/>
      <c r="BG54" s="652"/>
      <c r="BH54" s="652"/>
      <c r="BI54" s="652"/>
      <c r="BJ54" s="652"/>
      <c r="BK54" s="652"/>
      <c r="BL54" s="652"/>
      <c r="BM54" s="652"/>
      <c r="BN54" s="652"/>
      <c r="BO54" s="652"/>
      <c r="BP54" s="652"/>
      <c r="BQ54" s="652"/>
      <c r="BR54" s="652"/>
      <c r="BS54" s="652"/>
      <c r="BT54" s="652"/>
      <c r="BU54" s="652"/>
      <c r="BV54" s="652"/>
      <c r="BW54" s="652"/>
      <c r="BX54" s="652"/>
      <c r="BY54" s="673"/>
      <c r="BZ54" s="707"/>
      <c r="CA54" s="715"/>
      <c r="CB54" s="715"/>
      <c r="CC54" s="716"/>
      <c r="CD54" s="716"/>
      <c r="CE54" s="717"/>
      <c r="CF54" s="538">
        <f>SUBTOTAL(1,CF55:CF57)</f>
        <v>0.31666666666666665</v>
      </c>
      <c r="CG54" s="695"/>
    </row>
    <row r="55" spans="1:85" s="13" customFormat="1" ht="33" x14ac:dyDescent="0.2">
      <c r="A55" s="609"/>
      <c r="B55" s="495" t="s">
        <v>455</v>
      </c>
      <c r="C55" s="612" t="s">
        <v>409</v>
      </c>
      <c r="D55" s="613" t="s">
        <v>449</v>
      </c>
      <c r="E55" s="583">
        <v>44469</v>
      </c>
      <c r="F55" s="583">
        <v>44629</v>
      </c>
      <c r="G55" s="583"/>
      <c r="H55" s="412"/>
      <c r="I55" s="412"/>
      <c r="J55" s="652"/>
      <c r="K55" s="652"/>
      <c r="L55" s="652"/>
      <c r="M55" s="652"/>
      <c r="N55" s="412"/>
      <c r="O55" s="412"/>
      <c r="P55" s="412"/>
      <c r="Q55" s="412"/>
      <c r="R55" s="412"/>
      <c r="S55" s="412"/>
      <c r="T55" s="412"/>
      <c r="U55" s="412"/>
      <c r="V55" s="412"/>
      <c r="W55" s="412"/>
      <c r="X55" s="412"/>
      <c r="Y55" s="412"/>
      <c r="Z55" s="412"/>
      <c r="AA55" s="412"/>
      <c r="AB55" s="412"/>
      <c r="AC55" s="412"/>
      <c r="AD55" s="412"/>
      <c r="AE55" s="412"/>
      <c r="AF55" s="412" t="s">
        <v>32</v>
      </c>
      <c r="AG55" s="412" t="s">
        <v>32</v>
      </c>
      <c r="AH55" s="412"/>
      <c r="AI55" s="412"/>
      <c r="AJ55" s="412"/>
      <c r="AK55" s="412"/>
      <c r="AL55" s="412"/>
      <c r="AM55" s="412"/>
      <c r="AN55" s="412"/>
      <c r="AO55" s="412"/>
      <c r="AP55" s="412"/>
      <c r="AQ55" s="412"/>
      <c r="AR55" s="412"/>
      <c r="AS55" s="412"/>
      <c r="AT55" s="412"/>
      <c r="AU55" s="412"/>
      <c r="AV55" s="412"/>
      <c r="AW55" s="412"/>
      <c r="AX55" s="652"/>
      <c r="AY55" s="652"/>
      <c r="AZ55" s="652"/>
      <c r="BA55" s="652"/>
      <c r="BB55" s="652"/>
      <c r="BC55" s="652"/>
      <c r="BD55" s="652" t="s">
        <v>53</v>
      </c>
      <c r="BE55" s="652" t="s">
        <v>53</v>
      </c>
      <c r="BF55" s="652" t="s">
        <v>53</v>
      </c>
      <c r="BG55" s="652" t="s">
        <v>53</v>
      </c>
      <c r="BH55" s="652"/>
      <c r="BI55" s="652"/>
      <c r="BJ55" s="652"/>
      <c r="BK55" s="652"/>
      <c r="BL55" s="652"/>
      <c r="BM55" s="652"/>
      <c r="BN55" s="652"/>
      <c r="BO55" s="652"/>
      <c r="BP55" s="652"/>
      <c r="BQ55" s="652"/>
      <c r="BR55" s="652"/>
      <c r="BS55" s="652"/>
      <c r="BT55" s="652"/>
      <c r="BU55" s="652"/>
      <c r="BV55" s="652"/>
      <c r="BW55" s="652"/>
      <c r="BX55" s="652"/>
      <c r="BY55" s="673"/>
      <c r="BZ55" s="707"/>
      <c r="CA55" s="715"/>
      <c r="CB55" s="715"/>
      <c r="CC55" s="716" t="s">
        <v>32</v>
      </c>
      <c r="CD55" s="716"/>
      <c r="CE55" s="717"/>
      <c r="CF55" s="538">
        <f t="shared" si="5"/>
        <v>0.75</v>
      </c>
      <c r="CG55" s="695" t="s">
        <v>456</v>
      </c>
    </row>
    <row r="56" spans="1:85" s="13" customFormat="1" ht="16.5" x14ac:dyDescent="0.2">
      <c r="A56" s="609"/>
      <c r="B56" s="495" t="s">
        <v>457</v>
      </c>
      <c r="C56" s="612" t="s">
        <v>408</v>
      </c>
      <c r="D56" s="613"/>
      <c r="E56" s="583"/>
      <c r="F56" s="583">
        <v>44629</v>
      </c>
      <c r="G56" s="583"/>
      <c r="H56" s="412"/>
      <c r="I56" s="412"/>
      <c r="J56" s="652"/>
      <c r="K56" s="652"/>
      <c r="L56" s="652"/>
      <c r="M56" s="65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652"/>
      <c r="AY56" s="652"/>
      <c r="AZ56" s="652"/>
      <c r="BA56" s="652"/>
      <c r="BB56" s="652"/>
      <c r="BC56" s="652"/>
      <c r="BD56" s="652"/>
      <c r="BE56" s="652"/>
      <c r="BF56" s="652"/>
      <c r="BG56" s="652">
        <v>28</v>
      </c>
      <c r="BH56" s="652"/>
      <c r="BI56" s="652"/>
      <c r="BJ56" s="652"/>
      <c r="BK56" s="652"/>
      <c r="BL56" s="652"/>
      <c r="BM56" s="652"/>
      <c r="BN56" s="652"/>
      <c r="BO56" s="652"/>
      <c r="BP56" s="652"/>
      <c r="BQ56" s="652"/>
      <c r="BR56" s="652"/>
      <c r="BS56" s="652"/>
      <c r="BT56" s="652"/>
      <c r="BU56" s="652"/>
      <c r="BV56" s="652"/>
      <c r="BW56" s="652"/>
      <c r="BX56" s="652"/>
      <c r="BY56" s="673"/>
      <c r="BZ56" s="707"/>
      <c r="CA56" s="715"/>
      <c r="CB56" s="715"/>
      <c r="CC56" s="716"/>
      <c r="CD56" s="716"/>
      <c r="CE56" s="717"/>
      <c r="CF56" s="538">
        <f t="shared" si="5"/>
        <v>0</v>
      </c>
      <c r="CG56" s="695"/>
    </row>
    <row r="57" spans="1:85" s="13" customFormat="1" ht="33" x14ac:dyDescent="0.2">
      <c r="A57" s="687"/>
      <c r="B57" s="495" t="s">
        <v>629</v>
      </c>
      <c r="C57" s="612" t="s">
        <v>409</v>
      </c>
      <c r="D57" s="613" t="s">
        <v>449</v>
      </c>
      <c r="E57" s="583">
        <v>44500</v>
      </c>
      <c r="F57" s="583">
        <v>44742</v>
      </c>
      <c r="G57" s="583"/>
      <c r="H57" s="412"/>
      <c r="I57" s="412"/>
      <c r="J57" s="652"/>
      <c r="K57" s="652"/>
      <c r="L57" s="652"/>
      <c r="M57" s="652"/>
      <c r="N57" s="412"/>
      <c r="O57" s="412"/>
      <c r="P57" s="412"/>
      <c r="Q57" s="412"/>
      <c r="R57" s="412"/>
      <c r="S57" s="412"/>
      <c r="T57" s="412"/>
      <c r="U57" s="412"/>
      <c r="V57" s="412"/>
      <c r="W57" s="412"/>
      <c r="X57" s="412"/>
      <c r="Y57" s="412"/>
      <c r="Z57" s="412"/>
      <c r="AA57" s="412"/>
      <c r="AB57" s="412"/>
      <c r="AC57" s="412"/>
      <c r="AD57" s="412"/>
      <c r="AE57" s="412"/>
      <c r="AF57" s="412"/>
      <c r="AG57" s="412"/>
      <c r="AH57" s="412" t="s">
        <v>32</v>
      </c>
      <c r="AI57" s="412" t="s">
        <v>32</v>
      </c>
      <c r="AJ57" s="412" t="s">
        <v>32</v>
      </c>
      <c r="AK57" s="412" t="s">
        <v>32</v>
      </c>
      <c r="AL57" s="412" t="s">
        <v>32</v>
      </c>
      <c r="AM57" s="412" t="s">
        <v>32</v>
      </c>
      <c r="AN57" s="412" t="s">
        <v>32</v>
      </c>
      <c r="AO57" s="412" t="s">
        <v>32</v>
      </c>
      <c r="AP57" s="412"/>
      <c r="AQ57" s="412"/>
      <c r="AR57" s="412"/>
      <c r="AS57" s="412"/>
      <c r="AT57" s="412"/>
      <c r="AU57" s="412"/>
      <c r="AV57" s="412"/>
      <c r="AW57" s="412"/>
      <c r="AX57" s="652"/>
      <c r="AY57" s="652"/>
      <c r="AZ57" s="652"/>
      <c r="BA57" s="652"/>
      <c r="BB57" s="652"/>
      <c r="BC57" s="652"/>
      <c r="BD57" s="652"/>
      <c r="BE57" s="652"/>
      <c r="BF57" s="652"/>
      <c r="BG57" s="652"/>
      <c r="BH57" s="652" t="s">
        <v>53</v>
      </c>
      <c r="BI57" s="652" t="s">
        <v>53</v>
      </c>
      <c r="BJ57" s="652" t="s">
        <v>53</v>
      </c>
      <c r="BK57" s="652" t="s">
        <v>53</v>
      </c>
      <c r="BL57" s="652" t="s">
        <v>53</v>
      </c>
      <c r="BM57" s="652" t="s">
        <v>53</v>
      </c>
      <c r="BN57" s="652" t="s">
        <v>53</v>
      </c>
      <c r="BO57" s="652" t="s">
        <v>53</v>
      </c>
      <c r="BP57" s="652" t="s">
        <v>53</v>
      </c>
      <c r="BQ57" s="652" t="s">
        <v>53</v>
      </c>
      <c r="BR57" s="652" t="s">
        <v>53</v>
      </c>
      <c r="BS57" s="652" t="s">
        <v>53</v>
      </c>
      <c r="BT57" s="652" t="s">
        <v>53</v>
      </c>
      <c r="BU57" s="652" t="s">
        <v>53</v>
      </c>
      <c r="BV57" s="652"/>
      <c r="BW57" s="652"/>
      <c r="BX57" s="652"/>
      <c r="BY57" s="673"/>
      <c r="BZ57" s="707" t="s">
        <v>32</v>
      </c>
      <c r="CA57" s="715"/>
      <c r="CB57" s="715"/>
      <c r="CC57" s="716"/>
      <c r="CD57" s="716"/>
      <c r="CE57" s="717"/>
      <c r="CF57" s="538">
        <f t="shared" si="5"/>
        <v>0.2</v>
      </c>
      <c r="CG57" s="695" t="s">
        <v>623</v>
      </c>
    </row>
    <row r="58" spans="1:85" s="25" customFormat="1" ht="18" customHeight="1" x14ac:dyDescent="0.2">
      <c r="A58" s="608" t="s">
        <v>383</v>
      </c>
      <c r="B58" s="601"/>
      <c r="C58" s="601"/>
      <c r="D58" s="601"/>
      <c r="E58" s="641"/>
      <c r="F58" s="641"/>
      <c r="G58" s="642"/>
      <c r="H58" s="528"/>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c r="BV58" s="529"/>
      <c r="BW58" s="529"/>
      <c r="BX58" s="529"/>
      <c r="BY58" s="530"/>
      <c r="BZ58" s="705"/>
      <c r="CA58" s="705"/>
      <c r="CB58" s="705"/>
      <c r="CC58" s="705"/>
      <c r="CD58" s="705"/>
      <c r="CE58" s="705"/>
      <c r="CF58" s="537">
        <f>SUBTOTAL(1,CF59:CF60)</f>
        <v>0.5</v>
      </c>
      <c r="CG58" s="691"/>
    </row>
    <row r="59" spans="1:85" s="13" customFormat="1" ht="31.5" customHeight="1" x14ac:dyDescent="0.2">
      <c r="A59" s="620" t="s">
        <v>135</v>
      </c>
      <c r="B59" s="671" t="s">
        <v>624</v>
      </c>
      <c r="C59" s="613" t="s">
        <v>408</v>
      </c>
      <c r="D59" s="613" t="s">
        <v>409</v>
      </c>
      <c r="E59" s="583">
        <v>44561</v>
      </c>
      <c r="F59" s="583" t="s">
        <v>437</v>
      </c>
      <c r="G59" s="466"/>
      <c r="H59" s="461"/>
      <c r="I59" s="461"/>
      <c r="J59" s="462"/>
      <c r="K59" s="462"/>
      <c r="L59" s="462"/>
      <c r="M59" s="462"/>
      <c r="N59" s="462"/>
      <c r="O59" s="462"/>
      <c r="P59" s="462"/>
      <c r="Q59" s="462"/>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676"/>
      <c r="BZ59" s="718"/>
      <c r="CA59" s="716"/>
      <c r="CB59" s="716"/>
      <c r="CC59" s="716"/>
      <c r="CD59" s="716"/>
      <c r="CE59" s="717"/>
      <c r="CF59" s="539">
        <f>IF(CE59&lt;&gt;"",1,IF(CD59&lt;&gt;"",0.9,IF(CC59&lt;&gt;"",0.75,IF(CB59&lt;&gt;"",0.5,IF(CA59&lt;&gt;"",0.3,IF(BZ59&lt;&gt;"",0.2,0))))))</f>
        <v>0</v>
      </c>
      <c r="CG59" s="565" t="s">
        <v>438</v>
      </c>
    </row>
    <row r="60" spans="1:85" s="13" customFormat="1" ht="31.5" customHeight="1" x14ac:dyDescent="0.2">
      <c r="A60" s="746" t="s">
        <v>139</v>
      </c>
      <c r="B60" s="671" t="s">
        <v>461</v>
      </c>
      <c r="C60" s="613" t="s">
        <v>408</v>
      </c>
      <c r="D60" s="613" t="s">
        <v>409</v>
      </c>
      <c r="E60" s="583">
        <v>44561</v>
      </c>
      <c r="F60" s="584" t="s">
        <v>43</v>
      </c>
      <c r="G60" s="466" t="s">
        <v>261</v>
      </c>
      <c r="H60" s="652"/>
      <c r="I60" s="652"/>
      <c r="J60" s="652"/>
      <c r="K60" s="652"/>
      <c r="L60" s="652"/>
      <c r="M60" s="652"/>
      <c r="N60" s="652"/>
      <c r="O60" s="652"/>
      <c r="P60" s="652"/>
      <c r="Q60" s="652"/>
      <c r="R60" s="412"/>
      <c r="S60" s="412"/>
      <c r="T60" s="412"/>
      <c r="U60" s="652"/>
      <c r="V60" s="652"/>
      <c r="W60" s="652"/>
      <c r="X60" s="652"/>
      <c r="Y60" s="65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652"/>
      <c r="AY60" s="652"/>
      <c r="AZ60" s="652"/>
      <c r="BA60" s="652"/>
      <c r="BB60" s="652"/>
      <c r="BC60" s="652"/>
      <c r="BD60" s="652"/>
      <c r="BE60" s="652"/>
      <c r="BF60" s="652"/>
      <c r="BG60" s="652"/>
      <c r="BH60" s="652"/>
      <c r="BI60" s="652"/>
      <c r="BJ60" s="652"/>
      <c r="BK60" s="652"/>
      <c r="BL60" s="652"/>
      <c r="BM60" s="652"/>
      <c r="BN60" s="652"/>
      <c r="BO60" s="652"/>
      <c r="BP60" s="652"/>
      <c r="BQ60" s="652"/>
      <c r="BR60" s="652"/>
      <c r="BS60" s="652"/>
      <c r="BT60" s="652"/>
      <c r="BU60" s="652"/>
      <c r="BV60" s="652"/>
      <c r="BW60" s="652"/>
      <c r="BX60" s="652"/>
      <c r="BY60" s="673"/>
      <c r="BZ60" s="707"/>
      <c r="CA60" s="715"/>
      <c r="CB60" s="715"/>
      <c r="CC60" s="715"/>
      <c r="CD60" s="715"/>
      <c r="CE60" s="719" t="s">
        <v>32</v>
      </c>
      <c r="CF60" s="539">
        <f>IF(CE60&lt;&gt;"",1,IF(CD60&lt;&gt;"",0.9,IF(CC60&lt;&gt;"",0.75,IF(CB60&lt;&gt;"",0.5,IF(CA60&lt;&gt;"",0.3,IF(BZ60&lt;&gt;"",0.2,0))))))</f>
        <v>1</v>
      </c>
      <c r="CG60" s="695"/>
    </row>
    <row r="61" spans="1:85" s="25" customFormat="1" ht="27" customHeight="1" x14ac:dyDescent="0.2">
      <c r="A61" s="621" t="s">
        <v>462</v>
      </c>
      <c r="B61" s="604"/>
      <c r="C61" s="604"/>
      <c r="D61" s="604"/>
      <c r="E61" s="646"/>
      <c r="F61" s="646"/>
      <c r="G61" s="647"/>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8"/>
      <c r="BZ61" s="720"/>
      <c r="CA61" s="720"/>
      <c r="CB61" s="720"/>
      <c r="CC61" s="720"/>
      <c r="CD61" s="720"/>
      <c r="CE61" s="720"/>
      <c r="CF61" s="540">
        <f>SUBTOTAL(1,CF62:CF80)</f>
        <v>1</v>
      </c>
      <c r="CG61" s="696"/>
    </row>
    <row r="62" spans="1:85" s="25" customFormat="1" ht="18" customHeight="1" x14ac:dyDescent="0.2">
      <c r="A62" s="608" t="s">
        <v>463</v>
      </c>
      <c r="B62" s="601"/>
      <c r="C62" s="601"/>
      <c r="D62" s="601"/>
      <c r="E62" s="641"/>
      <c r="F62" s="641"/>
      <c r="G62" s="642"/>
      <c r="H62" s="528"/>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29"/>
      <c r="BS62" s="529"/>
      <c r="BT62" s="529"/>
      <c r="BU62" s="529"/>
      <c r="BV62" s="529"/>
      <c r="BW62" s="529"/>
      <c r="BX62" s="529"/>
      <c r="BY62" s="530"/>
      <c r="BZ62" s="705"/>
      <c r="CA62" s="705"/>
      <c r="CB62" s="705"/>
      <c r="CC62" s="705"/>
      <c r="CD62" s="705"/>
      <c r="CE62" s="705"/>
      <c r="CF62" s="537">
        <f>SUBTOTAL(1,CF63:CF72)</f>
        <v>1</v>
      </c>
      <c r="CG62" s="691"/>
    </row>
    <row r="63" spans="1:85" s="13" customFormat="1" ht="31.5" customHeight="1" x14ac:dyDescent="0.2">
      <c r="A63" s="747" t="s">
        <v>180</v>
      </c>
      <c r="B63" s="671" t="s">
        <v>464</v>
      </c>
      <c r="C63" s="612" t="s">
        <v>465</v>
      </c>
      <c r="D63" s="612" t="s">
        <v>466</v>
      </c>
      <c r="E63" s="586"/>
      <c r="F63" s="586"/>
      <c r="G63" s="583">
        <v>44316</v>
      </c>
      <c r="H63" s="412"/>
      <c r="I63" s="412"/>
      <c r="J63" s="652"/>
      <c r="K63" s="652"/>
      <c r="L63" s="652"/>
      <c r="M63" s="652"/>
      <c r="N63" s="652"/>
      <c r="O63" s="652"/>
      <c r="P63" s="652"/>
      <c r="Q63" s="652"/>
      <c r="R63" s="412"/>
      <c r="S63" s="412"/>
      <c r="T63" s="412" t="s">
        <v>32</v>
      </c>
      <c r="U63" s="412" t="s">
        <v>32</v>
      </c>
      <c r="V63" s="412" t="s">
        <v>32</v>
      </c>
      <c r="W63" s="412" t="s">
        <v>32</v>
      </c>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652"/>
      <c r="AY63" s="652"/>
      <c r="AZ63" s="652"/>
      <c r="BA63" s="652"/>
      <c r="BB63" s="652"/>
      <c r="BC63" s="652"/>
      <c r="BD63" s="652"/>
      <c r="BE63" s="652"/>
      <c r="BF63" s="652"/>
      <c r="BG63" s="652"/>
      <c r="BH63" s="652"/>
      <c r="BI63" s="652"/>
      <c r="BJ63" s="652"/>
      <c r="BK63" s="652"/>
      <c r="BL63" s="652"/>
      <c r="BM63" s="652"/>
      <c r="BN63" s="652"/>
      <c r="BO63" s="652"/>
      <c r="BP63" s="652"/>
      <c r="BQ63" s="652"/>
      <c r="BR63" s="652"/>
      <c r="BS63" s="652"/>
      <c r="BT63" s="652"/>
      <c r="BU63" s="652"/>
      <c r="BV63" s="652"/>
      <c r="BW63" s="652"/>
      <c r="BX63" s="652"/>
      <c r="BY63" s="673"/>
      <c r="BZ63" s="718"/>
      <c r="CA63" s="716"/>
      <c r="CB63" s="716"/>
      <c r="CC63" s="716"/>
      <c r="CD63" s="716"/>
      <c r="CE63" s="717" t="s">
        <v>32</v>
      </c>
      <c r="CF63" s="539">
        <f>IF(CE63&lt;&gt;"",1,IF(CD63&lt;&gt;"",0.9,IF(CC63&lt;&gt;"",0.75,IF(CB63&lt;&gt;"",0.5,IF(CA63&lt;&gt;"",0.3,IF(BZ63&lt;&gt;"",0.2,0))))))</f>
        <v>1</v>
      </c>
      <c r="CG63" s="565"/>
    </row>
    <row r="64" spans="1:85" s="13" customFormat="1" ht="17.25" customHeight="1" x14ac:dyDescent="0.2">
      <c r="A64" s="747" t="s">
        <v>187</v>
      </c>
      <c r="B64" s="494" t="s">
        <v>467</v>
      </c>
      <c r="C64" s="622"/>
      <c r="D64" s="623"/>
      <c r="E64" s="586"/>
      <c r="F64" s="586">
        <f>MAX(F65:F66)</f>
        <v>44572</v>
      </c>
      <c r="G64" s="586">
        <f>MAX(G65:G66)</f>
        <v>44579</v>
      </c>
      <c r="H64" s="412"/>
      <c r="I64" s="412"/>
      <c r="J64" s="652"/>
      <c r="K64" s="652"/>
      <c r="L64" s="652"/>
      <c r="M64" s="652"/>
      <c r="N64" s="652"/>
      <c r="O64" s="652"/>
      <c r="P64" s="652"/>
      <c r="Q64" s="65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652"/>
      <c r="AY64" s="652"/>
      <c r="AZ64" s="652"/>
      <c r="BA64" s="652"/>
      <c r="BB64" s="652"/>
      <c r="BC64" s="652"/>
      <c r="BD64" s="652"/>
      <c r="BE64" s="652"/>
      <c r="BF64" s="652"/>
      <c r="BG64" s="652"/>
      <c r="BH64" s="652"/>
      <c r="BI64" s="652"/>
      <c r="BJ64" s="652"/>
      <c r="BK64" s="652"/>
      <c r="BL64" s="652"/>
      <c r="BM64" s="652"/>
      <c r="BN64" s="652"/>
      <c r="BO64" s="652"/>
      <c r="BP64" s="652"/>
      <c r="BQ64" s="652"/>
      <c r="BR64" s="652"/>
      <c r="BS64" s="652"/>
      <c r="BT64" s="652"/>
      <c r="BU64" s="652"/>
      <c r="BV64" s="652"/>
      <c r="BW64" s="652"/>
      <c r="BX64" s="652"/>
      <c r="BY64" s="673"/>
      <c r="BZ64" s="718"/>
      <c r="CA64" s="716"/>
      <c r="CB64" s="716"/>
      <c r="CC64" s="716"/>
      <c r="CD64" s="716"/>
      <c r="CE64" s="717" t="s">
        <v>32</v>
      </c>
      <c r="CF64" s="539">
        <f t="shared" ref="CF64:CF75" si="6">IF(CE64&lt;&gt;"",1,IF(CD64&lt;&gt;"",0.9,IF(CC64&lt;&gt;"",0.75,IF(CB64&lt;&gt;"",0.5,IF(CA64&lt;&gt;"",0.3,IF(BZ64&lt;&gt;"",0.2,0))))))</f>
        <v>1</v>
      </c>
      <c r="CG64" s="565"/>
    </row>
    <row r="65" spans="1:85" s="13" customFormat="1" ht="16.5" customHeight="1" x14ac:dyDescent="0.2">
      <c r="A65" s="609"/>
      <c r="B65" s="495" t="s">
        <v>468</v>
      </c>
      <c r="C65" s="612" t="s">
        <v>469</v>
      </c>
      <c r="D65" s="613" t="s">
        <v>466</v>
      </c>
      <c r="E65" s="583"/>
      <c r="F65" s="583"/>
      <c r="G65" s="583">
        <v>44365</v>
      </c>
      <c r="H65" s="412"/>
      <c r="I65" s="412"/>
      <c r="J65" s="652"/>
      <c r="K65" s="652"/>
      <c r="L65" s="652"/>
      <c r="M65" s="652"/>
      <c r="N65" s="652"/>
      <c r="O65" s="652"/>
      <c r="P65" s="652"/>
      <c r="Q65" s="652"/>
      <c r="R65" s="412"/>
      <c r="S65" s="412"/>
      <c r="T65" s="412"/>
      <c r="U65" s="412"/>
      <c r="V65" s="412"/>
      <c r="W65" s="412"/>
      <c r="X65" s="412" t="s">
        <v>32</v>
      </c>
      <c r="Y65" s="412" t="s">
        <v>32</v>
      </c>
      <c r="Z65" s="412" t="s">
        <v>32</v>
      </c>
      <c r="AA65" s="412" t="s">
        <v>32</v>
      </c>
      <c r="AB65" s="412" t="s">
        <v>32</v>
      </c>
      <c r="AC65" s="412" t="s">
        <v>32</v>
      </c>
      <c r="AD65" s="412"/>
      <c r="AE65" s="412"/>
      <c r="AF65" s="412"/>
      <c r="AG65" s="412"/>
      <c r="AH65" s="412"/>
      <c r="AI65" s="412"/>
      <c r="AJ65" s="412"/>
      <c r="AK65" s="412"/>
      <c r="AL65" s="412"/>
      <c r="AM65" s="412"/>
      <c r="AN65" s="412"/>
      <c r="AO65" s="412"/>
      <c r="AP65" s="412"/>
      <c r="AQ65" s="412"/>
      <c r="AR65" s="412"/>
      <c r="AS65" s="412"/>
      <c r="AT65" s="412"/>
      <c r="AU65" s="412"/>
      <c r="AV65" s="412"/>
      <c r="AW65" s="41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2"/>
      <c r="BW65" s="652"/>
      <c r="BX65" s="652"/>
      <c r="BY65" s="673"/>
      <c r="BZ65" s="718"/>
      <c r="CA65" s="716"/>
      <c r="CB65" s="716"/>
      <c r="CC65" s="716"/>
      <c r="CD65" s="716"/>
      <c r="CE65" s="717" t="s">
        <v>32</v>
      </c>
      <c r="CF65" s="539">
        <f t="shared" si="6"/>
        <v>1</v>
      </c>
      <c r="CG65" s="565"/>
    </row>
    <row r="66" spans="1:85" s="13" customFormat="1" ht="16.5" customHeight="1" x14ac:dyDescent="0.2">
      <c r="A66" s="609"/>
      <c r="B66" s="495" t="s">
        <v>470</v>
      </c>
      <c r="C66" s="612" t="s">
        <v>471</v>
      </c>
      <c r="D66" s="613" t="s">
        <v>466</v>
      </c>
      <c r="E66" s="583"/>
      <c r="F66" s="583">
        <v>44572</v>
      </c>
      <c r="G66" s="583">
        <v>44579</v>
      </c>
      <c r="H66" s="412"/>
      <c r="I66" s="412"/>
      <c r="J66" s="652"/>
      <c r="K66" s="652"/>
      <c r="L66" s="652"/>
      <c r="M66" s="652"/>
      <c r="N66" s="652"/>
      <c r="O66" s="652"/>
      <c r="P66" s="652"/>
      <c r="Q66" s="652"/>
      <c r="R66" s="412"/>
      <c r="S66" s="412"/>
      <c r="T66" s="412"/>
      <c r="U66" s="412"/>
      <c r="V66" s="412"/>
      <c r="W66" s="412"/>
      <c r="X66" s="412" t="s">
        <v>32</v>
      </c>
      <c r="Y66" s="412" t="s">
        <v>32</v>
      </c>
      <c r="Z66" s="412" t="s">
        <v>32</v>
      </c>
      <c r="AA66" s="412" t="s">
        <v>32</v>
      </c>
      <c r="AB66" s="412" t="s">
        <v>32</v>
      </c>
      <c r="AC66" s="412" t="s">
        <v>32</v>
      </c>
      <c r="AD66" s="412"/>
      <c r="AE66" s="412"/>
      <c r="AF66" s="412"/>
      <c r="AG66" s="412"/>
      <c r="AH66" s="412"/>
      <c r="AI66" s="412"/>
      <c r="AJ66" s="412"/>
      <c r="AK66" s="412"/>
      <c r="AL66" s="412"/>
      <c r="AM66" s="412"/>
      <c r="AN66" s="412"/>
      <c r="AO66" s="412"/>
      <c r="AP66" s="412"/>
      <c r="AQ66" s="412"/>
      <c r="AR66" s="412"/>
      <c r="AS66" s="412"/>
      <c r="AT66" s="412"/>
      <c r="AU66" s="412"/>
      <c r="AV66" s="412"/>
      <c r="AW66" s="412"/>
      <c r="AX66" s="652"/>
      <c r="AY66" s="652"/>
      <c r="AZ66" s="652"/>
      <c r="BA66" s="652"/>
      <c r="BB66" s="652"/>
      <c r="BC66" s="652"/>
      <c r="BD66" s="652"/>
      <c r="BE66" s="652">
        <v>11</v>
      </c>
      <c r="BF66" s="652"/>
      <c r="BG66" s="652"/>
      <c r="BH66" s="652"/>
      <c r="BI66" s="652"/>
      <c r="BJ66" s="652"/>
      <c r="BK66" s="652"/>
      <c r="BL66" s="652"/>
      <c r="BM66" s="652"/>
      <c r="BN66" s="652"/>
      <c r="BO66" s="652"/>
      <c r="BP66" s="652"/>
      <c r="BQ66" s="652"/>
      <c r="BR66" s="652"/>
      <c r="BS66" s="652"/>
      <c r="BT66" s="652"/>
      <c r="BU66" s="652"/>
      <c r="BV66" s="652"/>
      <c r="BW66" s="652"/>
      <c r="BX66" s="652"/>
      <c r="BY66" s="673"/>
      <c r="BZ66" s="718"/>
      <c r="CA66" s="716"/>
      <c r="CB66" s="716"/>
      <c r="CC66" s="716"/>
      <c r="CD66" s="716"/>
      <c r="CE66" s="717" t="s">
        <v>32</v>
      </c>
      <c r="CF66" s="539">
        <f t="shared" si="6"/>
        <v>1</v>
      </c>
      <c r="CG66" s="565"/>
    </row>
    <row r="67" spans="1:85" s="13" customFormat="1" ht="17.25" customHeight="1" x14ac:dyDescent="0.2">
      <c r="A67" s="747" t="s">
        <v>472</v>
      </c>
      <c r="B67" s="671" t="s">
        <v>473</v>
      </c>
      <c r="C67" s="612"/>
      <c r="D67" s="613"/>
      <c r="E67" s="583"/>
      <c r="F67" s="583"/>
      <c r="G67" s="586">
        <v>44446</v>
      </c>
      <c r="H67" s="412"/>
      <c r="I67" s="412"/>
      <c r="J67" s="652"/>
      <c r="K67" s="652"/>
      <c r="L67" s="652"/>
      <c r="M67" s="652"/>
      <c r="N67" s="652"/>
      <c r="O67" s="652"/>
      <c r="P67" s="652"/>
      <c r="Q67" s="65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652"/>
      <c r="AY67" s="652"/>
      <c r="AZ67" s="652"/>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2"/>
      <c r="BW67" s="652"/>
      <c r="BX67" s="652"/>
      <c r="BY67" s="673"/>
      <c r="BZ67" s="718"/>
      <c r="CA67" s="716"/>
      <c r="CB67" s="716"/>
      <c r="CC67" s="716"/>
      <c r="CD67" s="716"/>
      <c r="CE67" s="717" t="s">
        <v>32</v>
      </c>
      <c r="CF67" s="539">
        <f>SUBTOTAL(1,CF68:CF70)</f>
        <v>1</v>
      </c>
      <c r="CG67" s="565"/>
    </row>
    <row r="68" spans="1:85" s="13" customFormat="1" ht="16.5" x14ac:dyDescent="0.2">
      <c r="A68" s="609"/>
      <c r="B68" s="495" t="s">
        <v>474</v>
      </c>
      <c r="C68" s="612" t="s">
        <v>469</v>
      </c>
      <c r="D68" s="613" t="s">
        <v>408</v>
      </c>
      <c r="E68" s="583"/>
      <c r="F68" s="583"/>
      <c r="G68" s="583">
        <v>44365</v>
      </c>
      <c r="H68" s="412"/>
      <c r="I68" s="412"/>
      <c r="J68" s="652"/>
      <c r="K68" s="652"/>
      <c r="L68" s="652"/>
      <c r="M68" s="652"/>
      <c r="N68" s="652"/>
      <c r="O68" s="652"/>
      <c r="P68" s="652"/>
      <c r="Q68" s="652"/>
      <c r="R68" s="412"/>
      <c r="S68" s="412"/>
      <c r="T68" s="412"/>
      <c r="U68" s="412"/>
      <c r="V68" s="412"/>
      <c r="W68" s="412"/>
      <c r="X68" s="412"/>
      <c r="Y68" s="412"/>
      <c r="Z68" s="412"/>
      <c r="AA68" s="412"/>
      <c r="AB68" s="412"/>
      <c r="AC68" s="412"/>
      <c r="AD68" s="412" t="s">
        <v>32</v>
      </c>
      <c r="AE68" s="412"/>
      <c r="AF68" s="412"/>
      <c r="AG68" s="412"/>
      <c r="AH68" s="412"/>
      <c r="AI68" s="412"/>
      <c r="AJ68" s="412"/>
      <c r="AK68" s="412"/>
      <c r="AL68" s="412"/>
      <c r="AM68" s="412"/>
      <c r="AN68" s="412"/>
      <c r="AO68" s="412"/>
      <c r="AP68" s="412"/>
      <c r="AQ68" s="412"/>
      <c r="AR68" s="412"/>
      <c r="AS68" s="412"/>
      <c r="AT68" s="412"/>
      <c r="AU68" s="412"/>
      <c r="AV68" s="412"/>
      <c r="AW68" s="41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2"/>
      <c r="BW68" s="652"/>
      <c r="BX68" s="652"/>
      <c r="BY68" s="673"/>
      <c r="BZ68" s="718"/>
      <c r="CA68" s="716"/>
      <c r="CB68" s="716"/>
      <c r="CC68" s="716"/>
      <c r="CD68" s="716"/>
      <c r="CE68" s="717" t="s">
        <v>32</v>
      </c>
      <c r="CF68" s="539">
        <f t="shared" si="6"/>
        <v>1</v>
      </c>
      <c r="CG68" s="565"/>
    </row>
    <row r="69" spans="1:85" s="13" customFormat="1" ht="16.5" x14ac:dyDescent="0.2">
      <c r="A69" s="609"/>
      <c r="B69" s="495" t="s">
        <v>475</v>
      </c>
      <c r="C69" s="613" t="s">
        <v>408</v>
      </c>
      <c r="D69" s="613"/>
      <c r="E69" s="583"/>
      <c r="F69" s="583"/>
      <c r="G69" s="739">
        <v>44455</v>
      </c>
      <c r="H69" s="412"/>
      <c r="I69" s="412"/>
      <c r="J69" s="652"/>
      <c r="K69" s="652"/>
      <c r="L69" s="652"/>
      <c r="M69" s="652"/>
      <c r="N69" s="652"/>
      <c r="O69" s="652"/>
      <c r="P69" s="652"/>
      <c r="Q69" s="65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2"/>
      <c r="BW69" s="652"/>
      <c r="BX69" s="652"/>
      <c r="BY69" s="673"/>
      <c r="BZ69" s="718"/>
      <c r="CA69" s="716"/>
      <c r="CB69" s="716"/>
      <c r="CC69" s="716"/>
      <c r="CD69" s="716"/>
      <c r="CE69" s="717" t="s">
        <v>32</v>
      </c>
      <c r="CF69" s="539">
        <f t="shared" si="6"/>
        <v>1</v>
      </c>
      <c r="CG69" s="565"/>
    </row>
    <row r="70" spans="1:85" s="13" customFormat="1" ht="18" x14ac:dyDescent="0.2">
      <c r="A70" s="609"/>
      <c r="B70" s="495" t="s">
        <v>476</v>
      </c>
      <c r="C70" s="613" t="s">
        <v>408</v>
      </c>
      <c r="D70" s="613"/>
      <c r="E70" s="583"/>
      <c r="F70" s="583"/>
      <c r="G70" s="739">
        <v>44544</v>
      </c>
      <c r="H70" s="412"/>
      <c r="I70" s="412"/>
      <c r="J70" s="652"/>
      <c r="K70" s="652"/>
      <c r="L70" s="652"/>
      <c r="M70" s="652"/>
      <c r="N70" s="652"/>
      <c r="O70" s="652"/>
      <c r="P70" s="652"/>
      <c r="Q70" s="65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653">
        <v>7</v>
      </c>
      <c r="AP70" s="412"/>
      <c r="AQ70" s="412"/>
      <c r="AR70" s="412"/>
      <c r="AS70" s="412"/>
      <c r="AT70" s="412"/>
      <c r="AU70" s="412"/>
      <c r="AV70" s="412"/>
      <c r="AW70" s="412"/>
      <c r="AX70" s="652"/>
      <c r="AY70" s="652"/>
      <c r="AZ70" s="652"/>
      <c r="BA70" s="652"/>
      <c r="BB70" s="652"/>
      <c r="BC70" s="652"/>
      <c r="BD70" s="652"/>
      <c r="BE70" s="652"/>
      <c r="BF70" s="652"/>
      <c r="BG70" s="652"/>
      <c r="BH70" s="652"/>
      <c r="BI70" s="652"/>
      <c r="BJ70" s="652"/>
      <c r="BK70" s="652"/>
      <c r="BL70" s="652"/>
      <c r="BM70" s="652"/>
      <c r="BN70" s="652"/>
      <c r="BO70" s="652"/>
      <c r="BP70" s="652"/>
      <c r="BQ70" s="652"/>
      <c r="BR70" s="652"/>
      <c r="BS70" s="652"/>
      <c r="BT70" s="652"/>
      <c r="BU70" s="652"/>
      <c r="BV70" s="652"/>
      <c r="BW70" s="652"/>
      <c r="BX70" s="652"/>
      <c r="BY70" s="673"/>
      <c r="BZ70" s="718"/>
      <c r="CA70" s="716"/>
      <c r="CB70" s="716"/>
      <c r="CC70" s="716"/>
      <c r="CD70" s="716"/>
      <c r="CE70" s="717" t="s">
        <v>32</v>
      </c>
      <c r="CF70" s="539">
        <f t="shared" si="6"/>
        <v>1</v>
      </c>
      <c r="CG70" s="565"/>
    </row>
    <row r="71" spans="1:85" s="13" customFormat="1" ht="17.25" customHeight="1" x14ac:dyDescent="0.2">
      <c r="A71" s="747" t="s">
        <v>477</v>
      </c>
      <c r="B71" s="671" t="s">
        <v>478</v>
      </c>
      <c r="C71" s="613"/>
      <c r="D71" s="613"/>
      <c r="E71" s="583"/>
      <c r="F71" s="583">
        <f>F72</f>
        <v>44586</v>
      </c>
      <c r="G71" s="586">
        <v>44579</v>
      </c>
      <c r="H71" s="412"/>
      <c r="I71" s="412"/>
      <c r="J71" s="652"/>
      <c r="K71" s="652"/>
      <c r="L71" s="652"/>
      <c r="M71" s="652"/>
      <c r="N71" s="654"/>
      <c r="O71" s="652"/>
      <c r="P71" s="652"/>
      <c r="Q71" s="652"/>
      <c r="R71" s="412"/>
      <c r="S71" s="652"/>
      <c r="T71" s="412"/>
      <c r="U71" s="412"/>
      <c r="V71" s="412"/>
      <c r="W71" s="412"/>
      <c r="X71" s="412"/>
      <c r="Y71" s="412"/>
      <c r="Z71" s="412"/>
      <c r="AA71" s="412"/>
      <c r="AB71" s="412"/>
      <c r="AC71" s="412"/>
      <c r="AD71" s="412"/>
      <c r="AE71" s="412"/>
      <c r="AF71" s="412"/>
      <c r="AG71" s="412"/>
      <c r="AH71" s="655" t="s">
        <v>479</v>
      </c>
      <c r="AI71" s="412"/>
      <c r="AJ71" s="412"/>
      <c r="AK71" s="412"/>
      <c r="AL71" s="412"/>
      <c r="AM71" s="412"/>
      <c r="AN71" s="412"/>
      <c r="AO71" s="412"/>
      <c r="AP71" s="412"/>
      <c r="AQ71" s="412"/>
      <c r="AR71" s="412"/>
      <c r="AS71" s="412"/>
      <c r="AT71" s="412"/>
      <c r="AU71" s="412"/>
      <c r="AV71" s="412"/>
      <c r="AW71" s="412"/>
      <c r="AX71" s="652"/>
      <c r="AY71" s="652"/>
      <c r="AZ71" s="652"/>
      <c r="BA71" s="652"/>
      <c r="BB71" s="652"/>
      <c r="BC71" s="652"/>
      <c r="BD71" s="652"/>
      <c r="BE71" s="652"/>
      <c r="BF71" s="652"/>
      <c r="BG71" s="652"/>
      <c r="BH71" s="652"/>
      <c r="BI71" s="652"/>
      <c r="BJ71" s="652"/>
      <c r="BK71" s="652"/>
      <c r="BL71" s="652"/>
      <c r="BM71" s="652"/>
      <c r="BN71" s="652"/>
      <c r="BO71" s="652"/>
      <c r="BP71" s="652"/>
      <c r="BQ71" s="652"/>
      <c r="BR71" s="652"/>
      <c r="BS71" s="652"/>
      <c r="BT71" s="652"/>
      <c r="BU71" s="652"/>
      <c r="BV71" s="652"/>
      <c r="BW71" s="652"/>
      <c r="BX71" s="652"/>
      <c r="BY71" s="673"/>
      <c r="BZ71" s="718"/>
      <c r="CA71" s="716"/>
      <c r="CB71" s="716"/>
      <c r="CC71" s="716"/>
      <c r="CD71" s="716"/>
      <c r="CE71" s="717" t="s">
        <v>32</v>
      </c>
      <c r="CF71" s="539">
        <f>SUBTOTAL(1,CF72)</f>
        <v>1</v>
      </c>
      <c r="CG71" s="565"/>
    </row>
    <row r="72" spans="1:85" s="13" customFormat="1" ht="16.5" x14ac:dyDescent="0.2">
      <c r="A72" s="502"/>
      <c r="B72" s="495" t="s">
        <v>480</v>
      </c>
      <c r="C72" s="612" t="s">
        <v>481</v>
      </c>
      <c r="D72" s="613" t="s">
        <v>408</v>
      </c>
      <c r="E72" s="583"/>
      <c r="F72" s="583">
        <v>44586</v>
      </c>
      <c r="G72" s="583">
        <v>44579</v>
      </c>
      <c r="H72" s="412"/>
      <c r="I72" s="412"/>
      <c r="J72" s="652"/>
      <c r="K72" s="652"/>
      <c r="L72" s="652"/>
      <c r="M72" s="652"/>
      <c r="N72" s="652"/>
      <c r="O72" s="652"/>
      <c r="P72" s="652"/>
      <c r="Q72" s="65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t="s">
        <v>32</v>
      </c>
      <c r="AQ72" s="412" t="s">
        <v>32</v>
      </c>
      <c r="AR72" s="412" t="s">
        <v>32</v>
      </c>
      <c r="AS72" s="412" t="s">
        <v>32</v>
      </c>
      <c r="AT72" s="412" t="s">
        <v>32</v>
      </c>
      <c r="AU72" s="412" t="s">
        <v>32</v>
      </c>
      <c r="AV72" s="412"/>
      <c r="AW72" s="412"/>
      <c r="AX72" s="652"/>
      <c r="AY72" s="652"/>
      <c r="AZ72" s="652"/>
      <c r="BA72" s="652" t="s">
        <v>53</v>
      </c>
      <c r="BB72" s="652" t="s">
        <v>53</v>
      </c>
      <c r="BC72" s="652" t="s">
        <v>53</v>
      </c>
      <c r="BD72" s="652" t="s">
        <v>53</v>
      </c>
      <c r="BE72" s="652" t="s">
        <v>53</v>
      </c>
      <c r="BF72" s="652" t="s">
        <v>53</v>
      </c>
      <c r="BG72" s="652">
        <v>25</v>
      </c>
      <c r="BH72" s="652"/>
      <c r="BI72" s="652"/>
      <c r="BJ72" s="652"/>
      <c r="BK72" s="652"/>
      <c r="BL72" s="652"/>
      <c r="BM72" s="652"/>
      <c r="BN72" s="652"/>
      <c r="BO72" s="652"/>
      <c r="BP72" s="652"/>
      <c r="BQ72" s="652"/>
      <c r="BR72" s="652"/>
      <c r="BS72" s="652"/>
      <c r="BT72" s="652"/>
      <c r="BU72" s="652"/>
      <c r="BV72" s="652"/>
      <c r="BW72" s="652"/>
      <c r="BX72" s="652"/>
      <c r="BY72" s="673"/>
      <c r="BZ72" s="718"/>
      <c r="CA72" s="716"/>
      <c r="CB72" s="716"/>
      <c r="CC72" s="716"/>
      <c r="CD72" s="716"/>
      <c r="CE72" s="717" t="s">
        <v>32</v>
      </c>
      <c r="CF72" s="539">
        <f t="shared" si="6"/>
        <v>1</v>
      </c>
      <c r="CG72" s="565" t="s">
        <v>482</v>
      </c>
    </row>
    <row r="73" spans="1:85" s="25" customFormat="1" ht="18" customHeight="1" x14ac:dyDescent="0.2">
      <c r="A73" s="608" t="s">
        <v>625</v>
      </c>
      <c r="B73" s="601"/>
      <c r="C73" s="601"/>
      <c r="D73" s="601"/>
      <c r="E73" s="641"/>
      <c r="F73" s="641"/>
      <c r="G73" s="642"/>
      <c r="H73" s="528"/>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29"/>
      <c r="BU73" s="529"/>
      <c r="BV73" s="529"/>
      <c r="BW73" s="529"/>
      <c r="BX73" s="529"/>
      <c r="BY73" s="530"/>
      <c r="BZ73" s="705"/>
      <c r="CA73" s="705"/>
      <c r="CB73" s="705"/>
      <c r="CC73" s="705"/>
      <c r="CD73" s="705"/>
      <c r="CE73" s="705"/>
      <c r="CF73" s="537">
        <f>SUBTOTAL(1,CF74:CF75)</f>
        <v>1</v>
      </c>
      <c r="CG73" s="691"/>
    </row>
    <row r="74" spans="1:85" s="13" customFormat="1" ht="17.25" customHeight="1" x14ac:dyDescent="0.2">
      <c r="A74" s="746" t="s">
        <v>484</v>
      </c>
      <c r="B74" s="671" t="s">
        <v>485</v>
      </c>
      <c r="C74" s="612" t="s">
        <v>408</v>
      </c>
      <c r="D74" s="613"/>
      <c r="E74" s="583">
        <v>44530</v>
      </c>
      <c r="F74" s="583">
        <v>44530</v>
      </c>
      <c r="G74" s="583">
        <v>44530</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652"/>
      <c r="BN74" s="652"/>
      <c r="BO74" s="652"/>
      <c r="BP74" s="652"/>
      <c r="BQ74" s="652"/>
      <c r="BR74" s="652"/>
      <c r="BS74" s="652"/>
      <c r="BT74" s="652"/>
      <c r="BU74" s="652"/>
      <c r="BV74" s="652"/>
      <c r="BW74" s="652"/>
      <c r="BX74" s="652"/>
      <c r="BY74" s="673"/>
      <c r="BZ74" s="718"/>
      <c r="CA74" s="716"/>
      <c r="CB74" s="716"/>
      <c r="CC74" s="716"/>
      <c r="CD74" s="716"/>
      <c r="CE74" s="717" t="s">
        <v>32</v>
      </c>
      <c r="CF74" s="539">
        <f t="shared" si="6"/>
        <v>1</v>
      </c>
      <c r="CG74" s="565"/>
    </row>
    <row r="75" spans="1:85" s="13" customFormat="1" ht="17.25" customHeight="1" x14ac:dyDescent="0.2">
      <c r="A75" s="746" t="s">
        <v>486</v>
      </c>
      <c r="B75" s="671" t="s">
        <v>487</v>
      </c>
      <c r="C75" s="612" t="s">
        <v>408</v>
      </c>
      <c r="D75" s="613"/>
      <c r="E75" s="583">
        <v>44544</v>
      </c>
      <c r="F75" s="583">
        <v>44544</v>
      </c>
      <c r="G75" s="583">
        <v>44543</v>
      </c>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v>14</v>
      </c>
      <c r="BB75" s="652"/>
      <c r="BC75" s="652"/>
      <c r="BD75" s="652"/>
      <c r="BE75" s="652"/>
      <c r="BF75" s="652"/>
      <c r="BG75" s="652"/>
      <c r="BH75" s="652"/>
      <c r="BI75" s="652"/>
      <c r="BJ75" s="652"/>
      <c r="BK75" s="652"/>
      <c r="BL75" s="652"/>
      <c r="BM75" s="652"/>
      <c r="BN75" s="652"/>
      <c r="BO75" s="652"/>
      <c r="BP75" s="652"/>
      <c r="BQ75" s="652"/>
      <c r="BR75" s="652"/>
      <c r="BS75" s="652"/>
      <c r="BT75" s="652"/>
      <c r="BU75" s="652"/>
      <c r="BV75" s="652"/>
      <c r="BW75" s="652"/>
      <c r="BX75" s="652"/>
      <c r="BY75" s="673"/>
      <c r="BZ75" s="718"/>
      <c r="CA75" s="716"/>
      <c r="CB75" s="716"/>
      <c r="CC75" s="716"/>
      <c r="CD75" s="716"/>
      <c r="CE75" s="717" t="s">
        <v>32</v>
      </c>
      <c r="CF75" s="539">
        <f t="shared" si="6"/>
        <v>1</v>
      </c>
      <c r="CG75" s="565"/>
    </row>
    <row r="76" spans="1:85" s="25" customFormat="1" ht="18" customHeight="1" x14ac:dyDescent="0.2">
      <c r="A76" s="608" t="s">
        <v>488</v>
      </c>
      <c r="B76" s="601"/>
      <c r="C76" s="601"/>
      <c r="D76" s="601"/>
      <c r="E76" s="641"/>
      <c r="F76" s="641"/>
      <c r="G76" s="642"/>
      <c r="H76" s="528"/>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c r="BR76" s="529"/>
      <c r="BS76" s="529"/>
      <c r="BT76" s="529"/>
      <c r="BU76" s="529"/>
      <c r="BV76" s="529"/>
      <c r="BW76" s="529"/>
      <c r="BX76" s="529"/>
      <c r="BY76" s="530"/>
      <c r="BZ76" s="705"/>
      <c r="CA76" s="705"/>
      <c r="CB76" s="705"/>
      <c r="CC76" s="705"/>
      <c r="CD76" s="705"/>
      <c r="CE76" s="705"/>
      <c r="CF76" s="537">
        <f>SUBTOTAL(1,CF77:CF80)</f>
        <v>1</v>
      </c>
      <c r="CG76" s="691"/>
    </row>
    <row r="77" spans="1:85" s="25" customFormat="1" ht="31.5" x14ac:dyDescent="0.2">
      <c r="A77" s="748" t="s">
        <v>489</v>
      </c>
      <c r="B77" s="671" t="s">
        <v>490</v>
      </c>
      <c r="C77" s="624"/>
      <c r="D77" s="625"/>
      <c r="E77" s="587"/>
      <c r="F77" s="587"/>
      <c r="G77" s="643"/>
      <c r="H77" s="520"/>
      <c r="I77" s="520"/>
      <c r="J77" s="520"/>
      <c r="K77" s="520"/>
      <c r="L77" s="520"/>
      <c r="M77" s="520"/>
      <c r="N77" s="520"/>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674"/>
      <c r="BZ77" s="711"/>
      <c r="CA77" s="712"/>
      <c r="CB77" s="712"/>
      <c r="CC77" s="712"/>
      <c r="CD77" s="712"/>
      <c r="CE77" s="713"/>
      <c r="CF77" s="536">
        <f>SUBTOTAL(1,CF78:CF80)</f>
        <v>1</v>
      </c>
      <c r="CG77" s="694"/>
    </row>
    <row r="78" spans="1:85" s="25" customFormat="1" ht="16.5" x14ac:dyDescent="0.2">
      <c r="A78" s="609"/>
      <c r="B78" s="495" t="s">
        <v>491</v>
      </c>
      <c r="C78" s="613" t="s">
        <v>492</v>
      </c>
      <c r="D78" s="613"/>
      <c r="E78" s="583"/>
      <c r="F78" s="583"/>
      <c r="G78" s="583">
        <v>44252</v>
      </c>
      <c r="H78" s="652" t="s">
        <v>32</v>
      </c>
      <c r="I78" s="652" t="s">
        <v>32</v>
      </c>
      <c r="J78" s="652" t="s">
        <v>32</v>
      </c>
      <c r="K78" s="652" t="s">
        <v>32</v>
      </c>
      <c r="L78" s="652" t="s">
        <v>32</v>
      </c>
      <c r="M78" s="652" t="s">
        <v>32</v>
      </c>
      <c r="N78" s="652" t="s">
        <v>32</v>
      </c>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675"/>
      <c r="BZ78" s="710"/>
      <c r="CA78" s="708"/>
      <c r="CB78" s="708"/>
      <c r="CC78" s="708"/>
      <c r="CD78" s="708"/>
      <c r="CE78" s="709" t="s">
        <v>32</v>
      </c>
      <c r="CF78" s="536">
        <f t="shared" ref="CF78:CF80" si="7">IF(CE78&lt;&gt;"",1,IF(CD78&lt;&gt;"",0.9,IF(CC78&lt;&gt;"",0.75,IF(CB78&lt;&gt;"",0.5,IF(CA78&lt;&gt;"",0.3,IF(BZ78&lt;&gt;"",0.2,0))))))</f>
        <v>1</v>
      </c>
      <c r="CG78" s="579"/>
    </row>
    <row r="79" spans="1:85" s="25" customFormat="1" ht="16.5" x14ac:dyDescent="0.2">
      <c r="A79" s="609"/>
      <c r="B79" s="495" t="s">
        <v>493</v>
      </c>
      <c r="C79" s="613" t="s">
        <v>408</v>
      </c>
      <c r="D79" s="613"/>
      <c r="E79" s="583"/>
      <c r="F79" s="583"/>
      <c r="G79" s="583">
        <v>44252</v>
      </c>
      <c r="H79" s="652" t="s">
        <v>32</v>
      </c>
      <c r="I79" s="652" t="s">
        <v>32</v>
      </c>
      <c r="J79" s="652" t="s">
        <v>32</v>
      </c>
      <c r="K79" s="652" t="s">
        <v>32</v>
      </c>
      <c r="L79" s="652" t="s">
        <v>32</v>
      </c>
      <c r="M79" s="652" t="s">
        <v>32</v>
      </c>
      <c r="N79" s="652" t="s">
        <v>32</v>
      </c>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675"/>
      <c r="BZ79" s="710"/>
      <c r="CA79" s="708"/>
      <c r="CB79" s="708"/>
      <c r="CC79" s="708"/>
      <c r="CD79" s="708"/>
      <c r="CE79" s="709" t="s">
        <v>32</v>
      </c>
      <c r="CF79" s="536">
        <f t="shared" si="7"/>
        <v>1</v>
      </c>
      <c r="CG79" s="579"/>
    </row>
    <row r="80" spans="1:85" s="25" customFormat="1" ht="16.5" x14ac:dyDescent="0.2">
      <c r="A80" s="502"/>
      <c r="B80" s="495" t="s">
        <v>494</v>
      </c>
      <c r="C80" s="613" t="s">
        <v>409</v>
      </c>
      <c r="D80" s="613" t="s">
        <v>408</v>
      </c>
      <c r="E80" s="583" t="s">
        <v>43</v>
      </c>
      <c r="F80" s="583"/>
      <c r="G80" s="583" t="s">
        <v>261</v>
      </c>
      <c r="H80" s="652" t="s">
        <v>32</v>
      </c>
      <c r="I80" s="652" t="s">
        <v>32</v>
      </c>
      <c r="J80" s="652" t="s">
        <v>32</v>
      </c>
      <c r="K80" s="652" t="s">
        <v>32</v>
      </c>
      <c r="L80" s="652" t="s">
        <v>32</v>
      </c>
      <c r="M80" s="652" t="s">
        <v>32</v>
      </c>
      <c r="N80" s="652" t="s">
        <v>32</v>
      </c>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675"/>
      <c r="BZ80" s="710"/>
      <c r="CA80" s="708"/>
      <c r="CB80" s="708"/>
      <c r="CC80" s="708"/>
      <c r="CD80" s="708"/>
      <c r="CE80" s="721" t="s">
        <v>32</v>
      </c>
      <c r="CF80" s="536">
        <f t="shared" si="7"/>
        <v>1</v>
      </c>
      <c r="CG80" s="579"/>
    </row>
    <row r="81" spans="1:85" s="25" customFormat="1" ht="27" customHeight="1" x14ac:dyDescent="0.2">
      <c r="A81" s="621" t="s">
        <v>495</v>
      </c>
      <c r="B81" s="604"/>
      <c r="C81" s="604"/>
      <c r="D81" s="604"/>
      <c r="E81" s="646"/>
      <c r="F81" s="646"/>
      <c r="G81" s="647"/>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8"/>
      <c r="BZ81" s="720"/>
      <c r="CA81" s="720"/>
      <c r="CB81" s="720"/>
      <c r="CC81" s="720"/>
      <c r="CD81" s="720"/>
      <c r="CE81" s="722"/>
      <c r="CF81" s="540">
        <f>SUBTOTAL(1,CF82:CF94)</f>
        <v>0.36666666666666664</v>
      </c>
      <c r="CG81" s="696"/>
    </row>
    <row r="82" spans="1:85" s="25" customFormat="1" ht="18" customHeight="1" x14ac:dyDescent="0.2">
      <c r="A82" s="608" t="s">
        <v>496</v>
      </c>
      <c r="B82" s="601"/>
      <c r="C82" s="601"/>
      <c r="D82" s="601"/>
      <c r="E82" s="641"/>
      <c r="F82" s="641"/>
      <c r="G82" s="642"/>
      <c r="H82" s="528"/>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29"/>
      <c r="BU82" s="529"/>
      <c r="BV82" s="529"/>
      <c r="BW82" s="529"/>
      <c r="BX82" s="529"/>
      <c r="BY82" s="530"/>
      <c r="BZ82" s="705"/>
      <c r="CA82" s="705"/>
      <c r="CB82" s="705"/>
      <c r="CC82" s="705"/>
      <c r="CD82" s="705"/>
      <c r="CE82" s="705"/>
      <c r="CF82" s="537">
        <f>SUBTOTAL(1,CF83:CF84)</f>
        <v>1</v>
      </c>
      <c r="CG82" s="691"/>
    </row>
    <row r="83" spans="1:85" s="25" customFormat="1" ht="16.5" customHeight="1" x14ac:dyDescent="0.2">
      <c r="A83" s="749" t="s">
        <v>191</v>
      </c>
      <c r="B83" s="671" t="s">
        <v>497</v>
      </c>
      <c r="C83" s="613" t="s">
        <v>408</v>
      </c>
      <c r="D83" s="613" t="s">
        <v>466</v>
      </c>
      <c r="E83" s="583"/>
      <c r="F83" s="583"/>
      <c r="G83" s="583">
        <v>44377</v>
      </c>
      <c r="H83" s="462"/>
      <c r="I83" s="462"/>
      <c r="J83" s="462"/>
      <c r="K83" s="462"/>
      <c r="L83" s="462"/>
      <c r="M83" s="462"/>
      <c r="N83" s="462"/>
      <c r="O83" s="462"/>
      <c r="P83" s="462"/>
      <c r="Q83" s="462"/>
      <c r="R83" s="462"/>
      <c r="S83" s="462"/>
      <c r="T83" s="462"/>
      <c r="U83" s="462"/>
      <c r="V83" s="462"/>
      <c r="W83" s="462"/>
      <c r="X83" s="462"/>
      <c r="Y83" s="462"/>
      <c r="Z83" s="462"/>
      <c r="AA83" s="462" t="s">
        <v>32</v>
      </c>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676"/>
      <c r="BZ83" s="718"/>
      <c r="CA83" s="716"/>
      <c r="CB83" s="716"/>
      <c r="CC83" s="716"/>
      <c r="CD83" s="716"/>
      <c r="CE83" s="717" t="s">
        <v>32</v>
      </c>
      <c r="CF83" s="538">
        <f t="shared" ref="CF83:CF107" si="8">IF(CE83&lt;&gt;"",1,IF(CD83&lt;&gt;"",0.9,IF(CC83&lt;&gt;"",0.75,IF(CB83&lt;&gt;"",0.5,IF(CA83&lt;&gt;"",0.3,IF(BZ83&lt;&gt;"",0.2,0))))))</f>
        <v>1</v>
      </c>
      <c r="CG83" s="565"/>
    </row>
    <row r="84" spans="1:85" s="25" customFormat="1" ht="16.5" customHeight="1" x14ac:dyDescent="0.2">
      <c r="A84" s="749" t="s">
        <v>196</v>
      </c>
      <c r="B84" s="671" t="s">
        <v>498</v>
      </c>
      <c r="C84" s="613" t="s">
        <v>408</v>
      </c>
      <c r="D84" s="613" t="s">
        <v>499</v>
      </c>
      <c r="E84" s="583">
        <v>44439</v>
      </c>
      <c r="F84" s="583"/>
      <c r="G84" s="583">
        <v>44393</v>
      </c>
      <c r="H84" s="462"/>
      <c r="I84" s="462"/>
      <c r="J84" s="462"/>
      <c r="K84" s="462"/>
      <c r="L84" s="462"/>
      <c r="M84" s="462"/>
      <c r="N84" s="462"/>
      <c r="O84" s="462"/>
      <c r="P84" s="462"/>
      <c r="Q84" s="462"/>
      <c r="R84" s="462"/>
      <c r="S84" s="462"/>
      <c r="T84" s="462"/>
      <c r="U84" s="462"/>
      <c r="V84" s="462"/>
      <c r="W84" s="462"/>
      <c r="X84" s="462"/>
      <c r="Y84" s="462"/>
      <c r="Z84" s="462"/>
      <c r="AA84" s="462"/>
      <c r="AB84" s="462"/>
      <c r="AC84" s="462" t="s">
        <v>32</v>
      </c>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676"/>
      <c r="BZ84" s="718"/>
      <c r="CA84" s="716"/>
      <c r="CB84" s="716"/>
      <c r="CC84" s="716"/>
      <c r="CD84" s="716"/>
      <c r="CE84" s="717" t="s">
        <v>32</v>
      </c>
      <c r="CF84" s="538">
        <f t="shared" si="8"/>
        <v>1</v>
      </c>
      <c r="CG84" s="697" t="s">
        <v>388</v>
      </c>
    </row>
    <row r="85" spans="1:85" s="25" customFormat="1" ht="18" customHeight="1" x14ac:dyDescent="0.2">
      <c r="A85" s="608" t="s">
        <v>500</v>
      </c>
      <c r="B85" s="601"/>
      <c r="C85" s="601"/>
      <c r="D85" s="601"/>
      <c r="E85" s="641"/>
      <c r="F85" s="641"/>
      <c r="G85" s="642"/>
      <c r="H85" s="528"/>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29"/>
      <c r="BU85" s="529"/>
      <c r="BV85" s="529"/>
      <c r="BW85" s="529"/>
      <c r="BX85" s="529"/>
      <c r="BY85" s="530"/>
      <c r="BZ85" s="705"/>
      <c r="CA85" s="705"/>
      <c r="CB85" s="705"/>
      <c r="CC85" s="705"/>
      <c r="CD85" s="705"/>
      <c r="CE85" s="705"/>
      <c r="CF85" s="537">
        <f>SUBTOTAL(1,CF86:CF88)</f>
        <v>0.15</v>
      </c>
      <c r="CG85" s="691"/>
    </row>
    <row r="86" spans="1:85" s="25" customFormat="1" ht="31.5" x14ac:dyDescent="0.2">
      <c r="A86" s="749" t="s">
        <v>206</v>
      </c>
      <c r="B86" s="671" t="s">
        <v>501</v>
      </c>
      <c r="C86" s="613" t="s">
        <v>408</v>
      </c>
      <c r="D86" s="613" t="s">
        <v>502</v>
      </c>
      <c r="E86" s="583">
        <v>44439</v>
      </c>
      <c r="F86" s="583">
        <v>44588</v>
      </c>
      <c r="G86" s="583"/>
      <c r="H86" s="462"/>
      <c r="I86" s="462"/>
      <c r="J86" s="462"/>
      <c r="K86" s="462"/>
      <c r="L86" s="462"/>
      <c r="M86" s="462"/>
      <c r="N86" s="462"/>
      <c r="O86" s="462"/>
      <c r="P86" s="462"/>
      <c r="Q86" s="462"/>
      <c r="R86" s="462"/>
      <c r="S86" s="462"/>
      <c r="T86" s="462"/>
      <c r="U86" s="462"/>
      <c r="V86" s="462"/>
      <c r="W86" s="462"/>
      <c r="X86" s="462"/>
      <c r="Y86" s="462"/>
      <c r="Z86" s="462"/>
      <c r="AA86" s="462"/>
      <c r="AB86" s="462"/>
      <c r="AC86" s="462" t="s">
        <v>32</v>
      </c>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t="s">
        <v>53</v>
      </c>
      <c r="BA86" s="462" t="s">
        <v>53</v>
      </c>
      <c r="BB86" s="462" t="s">
        <v>53</v>
      </c>
      <c r="BC86" s="462" t="s">
        <v>53</v>
      </c>
      <c r="BD86" s="462" t="s">
        <v>32</v>
      </c>
      <c r="BE86" s="462" t="s">
        <v>32</v>
      </c>
      <c r="BF86" s="462" t="s">
        <v>32</v>
      </c>
      <c r="BG86" s="462"/>
      <c r="BH86" s="462"/>
      <c r="BI86" s="462"/>
      <c r="BJ86" s="462"/>
      <c r="BK86" s="462"/>
      <c r="BL86" s="462"/>
      <c r="BM86" s="462"/>
      <c r="BN86" s="462"/>
      <c r="BO86" s="462"/>
      <c r="BP86" s="462"/>
      <c r="BQ86" s="462"/>
      <c r="BR86" s="462"/>
      <c r="BS86" s="462"/>
      <c r="BT86" s="462"/>
      <c r="BU86" s="462"/>
      <c r="BV86" s="462"/>
      <c r="BW86" s="462"/>
      <c r="BX86" s="462"/>
      <c r="BY86" s="676"/>
      <c r="BZ86" s="718"/>
      <c r="CA86" s="716" t="s">
        <v>32</v>
      </c>
      <c r="CB86" s="716"/>
      <c r="CC86" s="716"/>
      <c r="CD86" s="716"/>
      <c r="CE86" s="717"/>
      <c r="CF86" s="538">
        <f t="shared" si="8"/>
        <v>0.3</v>
      </c>
      <c r="CG86" s="565"/>
    </row>
    <row r="87" spans="1:85" s="25" customFormat="1" ht="17.25" customHeight="1" x14ac:dyDescent="0.2">
      <c r="A87" s="750" t="s">
        <v>503</v>
      </c>
      <c r="B87" s="671" t="s">
        <v>107</v>
      </c>
      <c r="C87" s="613" t="s">
        <v>408</v>
      </c>
      <c r="D87" s="613" t="s">
        <v>236</v>
      </c>
      <c r="E87" s="583"/>
      <c r="F87" s="583">
        <v>44589</v>
      </c>
      <c r="G87" s="583"/>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v>28</v>
      </c>
      <c r="BH87" s="462"/>
      <c r="BI87" s="462"/>
      <c r="BJ87" s="462"/>
      <c r="BK87" s="462"/>
      <c r="BL87" s="462"/>
      <c r="BM87" s="462"/>
      <c r="BN87" s="462"/>
      <c r="BO87" s="462"/>
      <c r="BP87" s="462"/>
      <c r="BQ87" s="462"/>
      <c r="BR87" s="462"/>
      <c r="BS87" s="462"/>
      <c r="BT87" s="462"/>
      <c r="BU87" s="462"/>
      <c r="BV87" s="462"/>
      <c r="BW87" s="462"/>
      <c r="BX87" s="462"/>
      <c r="BY87" s="676"/>
      <c r="BZ87" s="718"/>
      <c r="CA87" s="716"/>
      <c r="CB87" s="716"/>
      <c r="CC87" s="716"/>
      <c r="CD87" s="716"/>
      <c r="CE87" s="717"/>
      <c r="CF87" s="538"/>
      <c r="CG87" s="565"/>
    </row>
    <row r="88" spans="1:85" s="25" customFormat="1" ht="33" x14ac:dyDescent="0.2">
      <c r="A88" s="750" t="s">
        <v>504</v>
      </c>
      <c r="B88" s="671" t="s">
        <v>505</v>
      </c>
      <c r="C88" s="613" t="s">
        <v>408</v>
      </c>
      <c r="D88" s="613" t="s">
        <v>506</v>
      </c>
      <c r="E88" s="583">
        <v>44652</v>
      </c>
      <c r="F88" s="583">
        <v>44681</v>
      </c>
      <c r="G88" s="583"/>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t="s">
        <v>53</v>
      </c>
      <c r="BM88" s="462" t="s">
        <v>53</v>
      </c>
      <c r="BN88" s="462" t="s">
        <v>53</v>
      </c>
      <c r="BO88" s="462" t="s">
        <v>53</v>
      </c>
      <c r="BP88" s="462" t="s">
        <v>53</v>
      </c>
      <c r="BQ88" s="462"/>
      <c r="BR88" s="462"/>
      <c r="BS88" s="462"/>
      <c r="BT88" s="462"/>
      <c r="BU88" s="462"/>
      <c r="BV88" s="462"/>
      <c r="BW88" s="462"/>
      <c r="BX88" s="462"/>
      <c r="BY88" s="676"/>
      <c r="BZ88" s="718"/>
      <c r="CA88" s="716"/>
      <c r="CB88" s="716"/>
      <c r="CC88" s="716"/>
      <c r="CD88" s="716"/>
      <c r="CE88" s="717"/>
      <c r="CF88" s="538">
        <f t="shared" si="8"/>
        <v>0</v>
      </c>
      <c r="CG88" s="565"/>
    </row>
    <row r="89" spans="1:85" s="25" customFormat="1" ht="18" x14ac:dyDescent="0.2">
      <c r="A89" s="608" t="s">
        <v>507</v>
      </c>
      <c r="B89" s="601"/>
      <c r="C89" s="601"/>
      <c r="D89" s="601"/>
      <c r="E89" s="641"/>
      <c r="F89" s="641"/>
      <c r="G89" s="642"/>
      <c r="H89" s="528"/>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29"/>
      <c r="BU89" s="529"/>
      <c r="BV89" s="529"/>
      <c r="BW89" s="529"/>
      <c r="BX89" s="529"/>
      <c r="BY89" s="530"/>
      <c r="BZ89" s="705"/>
      <c r="CA89" s="705"/>
      <c r="CB89" s="705"/>
      <c r="CC89" s="705"/>
      <c r="CD89" s="705"/>
      <c r="CE89" s="705"/>
      <c r="CF89" s="537">
        <f>SUBTOTAL(1,CF90:CF94)</f>
        <v>0.2</v>
      </c>
      <c r="CG89" s="691"/>
    </row>
    <row r="90" spans="1:85" s="25" customFormat="1" ht="17.25" customHeight="1" x14ac:dyDescent="0.2">
      <c r="A90" s="749" t="s">
        <v>508</v>
      </c>
      <c r="B90" s="671" t="s">
        <v>509</v>
      </c>
      <c r="C90" s="613" t="s">
        <v>408</v>
      </c>
      <c r="D90" s="613" t="s">
        <v>510</v>
      </c>
      <c r="E90" s="583">
        <v>44440</v>
      </c>
      <c r="F90" s="583">
        <v>44589</v>
      </c>
      <c r="G90" s="583"/>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t="s">
        <v>32</v>
      </c>
      <c r="AL90" s="462"/>
      <c r="AM90" s="462"/>
      <c r="AN90" s="462"/>
      <c r="AO90" s="462"/>
      <c r="AP90" s="462"/>
      <c r="AQ90" s="462"/>
      <c r="AR90" s="462"/>
      <c r="AS90" s="462"/>
      <c r="AT90" s="462"/>
      <c r="AU90" s="462"/>
      <c r="AV90" s="462"/>
      <c r="AW90" s="462"/>
      <c r="AX90" s="462"/>
      <c r="AY90" s="462"/>
      <c r="AZ90" s="462" t="s">
        <v>32</v>
      </c>
      <c r="BA90" s="462" t="s">
        <v>32</v>
      </c>
      <c r="BB90" s="462" t="s">
        <v>32</v>
      </c>
      <c r="BC90" s="462" t="s">
        <v>32</v>
      </c>
      <c r="BD90" s="462" t="s">
        <v>32</v>
      </c>
      <c r="BE90" s="462" t="s">
        <v>32</v>
      </c>
      <c r="BF90" s="462" t="s">
        <v>32</v>
      </c>
      <c r="BG90" s="462" t="s">
        <v>32</v>
      </c>
      <c r="BH90" s="462"/>
      <c r="BI90" s="462"/>
      <c r="BJ90" s="462"/>
      <c r="BK90" s="462"/>
      <c r="BL90" s="462"/>
      <c r="BM90" s="462"/>
      <c r="BN90" s="462"/>
      <c r="BO90" s="462"/>
      <c r="BP90" s="462"/>
      <c r="BQ90" s="462"/>
      <c r="BR90" s="462"/>
      <c r="BS90" s="462"/>
      <c r="BT90" s="462"/>
      <c r="BU90" s="462"/>
      <c r="BV90" s="462"/>
      <c r="BW90" s="462"/>
      <c r="BX90" s="462"/>
      <c r="BY90" s="676"/>
      <c r="BZ90" s="718"/>
      <c r="CA90" s="716"/>
      <c r="CB90" s="716"/>
      <c r="CC90" s="716"/>
      <c r="CD90" s="716"/>
      <c r="CE90" s="717" t="s">
        <v>32</v>
      </c>
      <c r="CF90" s="538">
        <f t="shared" si="8"/>
        <v>1</v>
      </c>
      <c r="CG90" s="565" t="s">
        <v>511</v>
      </c>
    </row>
    <row r="91" spans="1:85" ht="16.5" x14ac:dyDescent="0.2">
      <c r="A91" s="750" t="s">
        <v>512</v>
      </c>
      <c r="B91" s="671" t="s">
        <v>513</v>
      </c>
      <c r="C91" s="613" t="s">
        <v>408</v>
      </c>
      <c r="D91" s="613" t="s">
        <v>514</v>
      </c>
      <c r="E91" s="583">
        <v>44440</v>
      </c>
      <c r="F91" s="583">
        <v>44575</v>
      </c>
      <c r="G91" s="583"/>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t="s">
        <v>32</v>
      </c>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t="s">
        <v>32</v>
      </c>
      <c r="BI91" s="462" t="s">
        <v>32</v>
      </c>
      <c r="BJ91" s="462"/>
      <c r="BK91" s="462"/>
      <c r="BL91" s="462"/>
      <c r="BM91" s="462"/>
      <c r="BN91" s="462"/>
      <c r="BO91" s="462"/>
      <c r="BP91" s="462"/>
      <c r="BQ91" s="462"/>
      <c r="BR91" s="462"/>
      <c r="BS91" s="462"/>
      <c r="BT91" s="462"/>
      <c r="BU91" s="462"/>
      <c r="BV91" s="462"/>
      <c r="BW91" s="462"/>
      <c r="BX91" s="462"/>
      <c r="BY91" s="676"/>
      <c r="BZ91" s="718"/>
      <c r="CA91" s="716"/>
      <c r="CB91" s="716"/>
      <c r="CC91" s="716"/>
      <c r="CD91" s="716"/>
      <c r="CE91" s="717"/>
      <c r="CF91" s="538">
        <f t="shared" si="8"/>
        <v>0</v>
      </c>
      <c r="CG91" s="565"/>
    </row>
    <row r="92" spans="1:85" ht="31.5" x14ac:dyDescent="0.2">
      <c r="A92" s="750" t="s">
        <v>504</v>
      </c>
      <c r="B92" s="671" t="s">
        <v>515</v>
      </c>
      <c r="C92" s="613" t="s">
        <v>408</v>
      </c>
      <c r="D92" s="613" t="s">
        <v>514</v>
      </c>
      <c r="E92" s="583">
        <v>44530</v>
      </c>
      <c r="F92" s="583">
        <v>44610</v>
      </c>
      <c r="G92" s="583"/>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t="s">
        <v>32</v>
      </c>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t="s">
        <v>32</v>
      </c>
      <c r="BK92" s="462" t="s">
        <v>32</v>
      </c>
      <c r="BL92" s="462" t="s">
        <v>32</v>
      </c>
      <c r="BM92" s="462" t="s">
        <v>32</v>
      </c>
      <c r="BN92" s="462" t="s">
        <v>32</v>
      </c>
      <c r="BO92" s="462" t="s">
        <v>32</v>
      </c>
      <c r="BP92" s="462" t="s">
        <v>32</v>
      </c>
      <c r="BQ92" s="462" t="s">
        <v>32</v>
      </c>
      <c r="BR92" s="462" t="s">
        <v>32</v>
      </c>
      <c r="BS92" s="462"/>
      <c r="BT92" s="462"/>
      <c r="BU92" s="462"/>
      <c r="BV92" s="462"/>
      <c r="BW92" s="462"/>
      <c r="BX92" s="462"/>
      <c r="BY92" s="676"/>
      <c r="BZ92" s="718"/>
      <c r="CA92" s="716"/>
      <c r="CB92" s="716"/>
      <c r="CC92" s="716"/>
      <c r="CD92" s="716"/>
      <c r="CE92" s="717"/>
      <c r="CF92" s="538">
        <f t="shared" si="8"/>
        <v>0</v>
      </c>
      <c r="CG92" s="565"/>
    </row>
    <row r="93" spans="1:85" ht="21.75" customHeight="1" x14ac:dyDescent="0.2">
      <c r="A93" s="750" t="s">
        <v>516</v>
      </c>
      <c r="B93" s="671" t="s">
        <v>517</v>
      </c>
      <c r="C93" s="588" t="s">
        <v>377</v>
      </c>
      <c r="D93" s="613" t="s">
        <v>518</v>
      </c>
      <c r="E93" s="583">
        <v>44560</v>
      </c>
      <c r="F93" s="583">
        <v>44617</v>
      </c>
      <c r="G93" s="583"/>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t="s">
        <v>32</v>
      </c>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t="s">
        <v>32</v>
      </c>
      <c r="BK93" s="462" t="s">
        <v>32</v>
      </c>
      <c r="BL93" s="462" t="s">
        <v>32</v>
      </c>
      <c r="BM93" s="462" t="s">
        <v>32</v>
      </c>
      <c r="BN93" s="462" t="s">
        <v>32</v>
      </c>
      <c r="BO93" s="462" t="s">
        <v>32</v>
      </c>
      <c r="BP93" s="462" t="s">
        <v>32</v>
      </c>
      <c r="BQ93" s="462" t="s">
        <v>32</v>
      </c>
      <c r="BR93" s="462" t="s">
        <v>32</v>
      </c>
      <c r="BS93" s="462"/>
      <c r="BT93" s="462"/>
      <c r="BU93" s="462"/>
      <c r="BV93" s="462"/>
      <c r="BW93" s="462"/>
      <c r="BX93" s="462"/>
      <c r="BY93" s="676"/>
      <c r="BZ93" s="718"/>
      <c r="CA93" s="716"/>
      <c r="CB93" s="716"/>
      <c r="CC93" s="716"/>
      <c r="CD93" s="716"/>
      <c r="CE93" s="717"/>
      <c r="CF93" s="538">
        <f t="shared" si="8"/>
        <v>0</v>
      </c>
      <c r="CG93" s="565"/>
    </row>
    <row r="94" spans="1:85" ht="17.25" customHeight="1" x14ac:dyDescent="0.2">
      <c r="A94" s="750" t="s">
        <v>519</v>
      </c>
      <c r="B94" s="671" t="s">
        <v>520</v>
      </c>
      <c r="C94" s="613" t="s">
        <v>408</v>
      </c>
      <c r="D94" s="613" t="s">
        <v>514</v>
      </c>
      <c r="E94" s="583">
        <v>44681</v>
      </c>
      <c r="F94" s="583">
        <v>44666</v>
      </c>
      <c r="G94" s="583"/>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t="s">
        <v>32</v>
      </c>
      <c r="BK94" s="462" t="s">
        <v>32</v>
      </c>
      <c r="BL94" s="462" t="s">
        <v>32</v>
      </c>
      <c r="BM94" s="462" t="s">
        <v>32</v>
      </c>
      <c r="BN94" s="462" t="s">
        <v>32</v>
      </c>
      <c r="BO94" s="462" t="s">
        <v>32</v>
      </c>
      <c r="BP94" s="462" t="s">
        <v>32</v>
      </c>
      <c r="BQ94" s="462" t="s">
        <v>32</v>
      </c>
      <c r="BR94" s="462" t="s">
        <v>32</v>
      </c>
      <c r="BS94" s="462"/>
      <c r="BT94" s="462"/>
      <c r="BU94" s="462"/>
      <c r="BV94" s="462"/>
      <c r="BW94" s="462"/>
      <c r="BX94" s="462"/>
      <c r="BY94" s="676"/>
      <c r="BZ94" s="718"/>
      <c r="CA94" s="716"/>
      <c r="CB94" s="716"/>
      <c r="CC94" s="716"/>
      <c r="CD94" s="716"/>
      <c r="CE94" s="717"/>
      <c r="CF94" s="538">
        <f t="shared" si="8"/>
        <v>0</v>
      </c>
      <c r="CG94" s="565"/>
    </row>
    <row r="95" spans="1:85" s="25" customFormat="1" ht="27" customHeight="1" x14ac:dyDescent="0.2">
      <c r="A95" s="621" t="s">
        <v>521</v>
      </c>
      <c r="B95" s="604"/>
      <c r="C95" s="604"/>
      <c r="D95" s="604"/>
      <c r="E95" s="646"/>
      <c r="F95" s="646"/>
      <c r="G95" s="647"/>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8"/>
      <c r="BZ95" s="720"/>
      <c r="CA95" s="720"/>
      <c r="CB95" s="720"/>
      <c r="CC95" s="720"/>
      <c r="CD95" s="720"/>
      <c r="CE95" s="720"/>
      <c r="CF95" s="540">
        <f>SUBTOTAL(1,CF96:CF107)</f>
        <v>0.41111111111111115</v>
      </c>
      <c r="CG95" s="696"/>
    </row>
    <row r="96" spans="1:85" s="25" customFormat="1" ht="18" customHeight="1" x14ac:dyDescent="0.2">
      <c r="A96" s="608" t="s">
        <v>522</v>
      </c>
      <c r="B96" s="601"/>
      <c r="C96" s="601"/>
      <c r="D96" s="601"/>
      <c r="E96" s="641"/>
      <c r="F96" s="641"/>
      <c r="G96" s="642"/>
      <c r="H96" s="528"/>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29"/>
      <c r="BS96" s="529"/>
      <c r="BT96" s="529"/>
      <c r="BU96" s="529"/>
      <c r="BV96" s="529"/>
      <c r="BW96" s="529"/>
      <c r="BX96" s="529"/>
      <c r="BY96" s="530"/>
      <c r="BZ96" s="705"/>
      <c r="CA96" s="705"/>
      <c r="CB96" s="705"/>
      <c r="CC96" s="705"/>
      <c r="CD96" s="705"/>
      <c r="CE96" s="705"/>
      <c r="CF96" s="537">
        <f>SUBTOTAL(1,CF97:CF101)</f>
        <v>0.6</v>
      </c>
      <c r="CG96" s="691"/>
    </row>
    <row r="97" spans="1:85" s="25" customFormat="1" ht="17.25" customHeight="1" x14ac:dyDescent="0.2">
      <c r="A97" s="749" t="s">
        <v>385</v>
      </c>
      <c r="B97" s="671" t="s">
        <v>523</v>
      </c>
      <c r="C97" s="613" t="s">
        <v>97</v>
      </c>
      <c r="D97" s="613" t="s">
        <v>524</v>
      </c>
      <c r="E97" s="583">
        <v>44377</v>
      </c>
      <c r="F97" s="583"/>
      <c r="G97" s="583">
        <v>44377</v>
      </c>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676"/>
      <c r="BZ97" s="718"/>
      <c r="CA97" s="716"/>
      <c r="CB97" s="716"/>
      <c r="CC97" s="716"/>
      <c r="CD97" s="716"/>
      <c r="CE97" s="717" t="s">
        <v>32</v>
      </c>
      <c r="CF97" s="538">
        <f t="shared" si="8"/>
        <v>1</v>
      </c>
      <c r="CG97" s="736" t="s">
        <v>525</v>
      </c>
    </row>
    <row r="98" spans="1:85" s="25" customFormat="1" ht="17.25" customHeight="1" x14ac:dyDescent="0.2">
      <c r="A98" s="750" t="s">
        <v>386</v>
      </c>
      <c r="B98" s="672" t="s">
        <v>526</v>
      </c>
      <c r="C98" s="613" t="s">
        <v>97</v>
      </c>
      <c r="D98" s="613"/>
      <c r="E98" s="583">
        <v>44405</v>
      </c>
      <c r="F98" s="585"/>
      <c r="G98" s="583"/>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676"/>
      <c r="BZ98" s="718"/>
      <c r="CA98" s="716"/>
      <c r="CB98" s="716"/>
      <c r="CC98" s="716"/>
      <c r="CD98" s="716"/>
      <c r="CE98" s="717"/>
      <c r="CF98" s="538">
        <f t="shared" si="8"/>
        <v>0</v>
      </c>
      <c r="CG98" s="735"/>
    </row>
    <row r="99" spans="1:85" s="25" customFormat="1" ht="17.25" customHeight="1" x14ac:dyDescent="0.2">
      <c r="A99" s="749" t="s">
        <v>387</v>
      </c>
      <c r="B99" s="671" t="s">
        <v>527</v>
      </c>
      <c r="C99" s="613" t="s">
        <v>97</v>
      </c>
      <c r="D99" s="613" t="s">
        <v>524</v>
      </c>
      <c r="E99" s="583">
        <v>44377</v>
      </c>
      <c r="F99" s="583"/>
      <c r="G99" s="583">
        <v>44377</v>
      </c>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676"/>
      <c r="BZ99" s="718"/>
      <c r="CA99" s="716"/>
      <c r="CB99" s="716"/>
      <c r="CC99" s="716"/>
      <c r="CD99" s="716"/>
      <c r="CE99" s="717" t="s">
        <v>32</v>
      </c>
      <c r="CF99" s="538">
        <f t="shared" si="8"/>
        <v>1</v>
      </c>
      <c r="CG99" s="736" t="s">
        <v>525</v>
      </c>
    </row>
    <row r="100" spans="1:85" s="25" customFormat="1" ht="17.25" customHeight="1" x14ac:dyDescent="0.2">
      <c r="A100" s="750" t="s">
        <v>233</v>
      </c>
      <c r="B100" s="672" t="s">
        <v>528</v>
      </c>
      <c r="C100" s="613" t="s">
        <v>97</v>
      </c>
      <c r="D100" s="613"/>
      <c r="E100" s="583">
        <v>44405</v>
      </c>
      <c r="F100" s="585"/>
      <c r="G100" s="583"/>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676"/>
      <c r="BZ100" s="718"/>
      <c r="CA100" s="716"/>
      <c r="CB100" s="716"/>
      <c r="CC100" s="716"/>
      <c r="CD100" s="716"/>
      <c r="CE100" s="717"/>
      <c r="CF100" s="538">
        <f t="shared" si="8"/>
        <v>0</v>
      </c>
      <c r="CG100" s="735"/>
    </row>
    <row r="101" spans="1:85" s="25" customFormat="1" ht="17.25" customHeight="1" x14ac:dyDescent="0.2">
      <c r="A101" s="749" t="s">
        <v>238</v>
      </c>
      <c r="B101" s="671" t="s">
        <v>529</v>
      </c>
      <c r="C101" s="613" t="s">
        <v>530</v>
      </c>
      <c r="D101" s="613" t="s">
        <v>89</v>
      </c>
      <c r="E101" s="583">
        <v>44470</v>
      </c>
      <c r="F101" s="583"/>
      <c r="G101" s="583">
        <v>44495</v>
      </c>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676"/>
      <c r="BZ101" s="718"/>
      <c r="CA101" s="716"/>
      <c r="CB101" s="716"/>
      <c r="CC101" s="716"/>
      <c r="CD101" s="716"/>
      <c r="CE101" s="723" t="s">
        <v>32</v>
      </c>
      <c r="CF101" s="538">
        <f t="shared" si="8"/>
        <v>1</v>
      </c>
      <c r="CG101" s="736" t="s">
        <v>525</v>
      </c>
    </row>
    <row r="102" spans="1:85" s="25" customFormat="1" ht="18" customHeight="1" x14ac:dyDescent="0.2">
      <c r="A102" s="608" t="s">
        <v>531</v>
      </c>
      <c r="B102" s="601"/>
      <c r="C102" s="601"/>
      <c r="D102" s="601"/>
      <c r="E102" s="641"/>
      <c r="F102" s="641"/>
      <c r="G102" s="642"/>
      <c r="H102" s="528"/>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c r="BQ102" s="529"/>
      <c r="BR102" s="529"/>
      <c r="BS102" s="529"/>
      <c r="BT102" s="529"/>
      <c r="BU102" s="529"/>
      <c r="BV102" s="529"/>
      <c r="BW102" s="529"/>
      <c r="BX102" s="529"/>
      <c r="BY102" s="530"/>
      <c r="BZ102" s="705"/>
      <c r="CA102" s="705"/>
      <c r="CB102" s="705"/>
      <c r="CC102" s="705"/>
      <c r="CD102" s="705"/>
      <c r="CE102" s="724"/>
      <c r="CF102" s="537">
        <f>SUBTOTAL(1,CF103:CF105)</f>
        <v>0.16666666666666666</v>
      </c>
      <c r="CG102" s="691"/>
    </row>
    <row r="103" spans="1:85" s="25" customFormat="1" ht="32.25" customHeight="1" x14ac:dyDescent="0.2">
      <c r="A103" s="750" t="s">
        <v>279</v>
      </c>
      <c r="B103" s="452" t="s">
        <v>532</v>
      </c>
      <c r="C103" s="737" t="s">
        <v>533</v>
      </c>
      <c r="D103" s="613" t="s">
        <v>534</v>
      </c>
      <c r="E103" s="583">
        <v>44439</v>
      </c>
      <c r="F103" s="583">
        <v>44588</v>
      </c>
      <c r="G103" s="466"/>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t="s">
        <v>32</v>
      </c>
      <c r="BA103" s="462" t="s">
        <v>32</v>
      </c>
      <c r="BB103" s="462" t="s">
        <v>32</v>
      </c>
      <c r="BC103" s="462" t="s">
        <v>32</v>
      </c>
      <c r="BD103" s="462" t="s">
        <v>32</v>
      </c>
      <c r="BE103" s="462" t="s">
        <v>32</v>
      </c>
      <c r="BF103" s="462" t="s">
        <v>32</v>
      </c>
      <c r="BG103" s="462" t="s">
        <v>32</v>
      </c>
      <c r="BH103" s="462"/>
      <c r="BI103" s="462"/>
      <c r="BJ103" s="462"/>
      <c r="BK103" s="462"/>
      <c r="BL103" s="462"/>
      <c r="BM103" s="462"/>
      <c r="BN103" s="462"/>
      <c r="BO103" s="462"/>
      <c r="BP103" s="462"/>
      <c r="BQ103" s="462"/>
      <c r="BR103" s="462"/>
      <c r="BS103" s="462"/>
      <c r="BT103" s="462"/>
      <c r="BU103" s="462"/>
      <c r="BV103" s="462"/>
      <c r="BW103" s="462"/>
      <c r="BX103" s="462"/>
      <c r="BY103" s="676"/>
      <c r="BZ103" s="718"/>
      <c r="CA103" s="716"/>
      <c r="CB103" s="716" t="s">
        <v>32</v>
      </c>
      <c r="CC103" s="716"/>
      <c r="CD103" s="716"/>
      <c r="CE103" s="717"/>
      <c r="CF103" s="538">
        <f t="shared" si="8"/>
        <v>0.5</v>
      </c>
      <c r="CG103" t="s">
        <v>535</v>
      </c>
    </row>
    <row r="104" spans="1:85" s="25" customFormat="1" ht="33" x14ac:dyDescent="0.2">
      <c r="A104" s="750" t="s">
        <v>282</v>
      </c>
      <c r="B104" s="471" t="s">
        <v>630</v>
      </c>
      <c r="C104" s="737" t="s">
        <v>533</v>
      </c>
      <c r="D104" s="613" t="s">
        <v>534</v>
      </c>
      <c r="E104" s="583">
        <v>44469</v>
      </c>
      <c r="F104" s="583">
        <v>44589</v>
      </c>
      <c r="G104" s="466"/>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462"/>
      <c r="BA104" s="462"/>
      <c r="BB104" s="462"/>
      <c r="BC104" s="462"/>
      <c r="BD104" s="462"/>
      <c r="BE104" s="462"/>
      <c r="BF104" s="462"/>
      <c r="BG104" s="462">
        <v>28</v>
      </c>
      <c r="BH104" s="462"/>
      <c r="BI104" s="462"/>
      <c r="BJ104" s="462"/>
      <c r="BK104" s="462"/>
      <c r="BL104" s="462"/>
      <c r="BM104" s="462"/>
      <c r="BN104" s="462"/>
      <c r="BO104" s="462"/>
      <c r="BP104" s="462"/>
      <c r="BQ104" s="462"/>
      <c r="BR104" s="462"/>
      <c r="BS104" s="462"/>
      <c r="BT104" s="462"/>
      <c r="BU104" s="462"/>
      <c r="BV104" s="462"/>
      <c r="BW104" s="462"/>
      <c r="BX104" s="462"/>
      <c r="BY104" s="676"/>
      <c r="BZ104" s="718"/>
      <c r="CA104" s="716"/>
      <c r="CB104" s="716"/>
      <c r="CC104" s="716"/>
      <c r="CD104" s="716"/>
      <c r="CE104" s="717"/>
      <c r="CF104" s="538">
        <f t="shared" si="8"/>
        <v>0</v>
      </c>
      <c r="CG104" s="565"/>
    </row>
    <row r="105" spans="1:85" s="25" customFormat="1" ht="33" x14ac:dyDescent="0.2">
      <c r="A105" s="750" t="s">
        <v>284</v>
      </c>
      <c r="B105" s="452" t="s">
        <v>537</v>
      </c>
      <c r="C105" s="737" t="s">
        <v>533</v>
      </c>
      <c r="D105" s="613" t="s">
        <v>534</v>
      </c>
      <c r="E105" s="583">
        <v>44500</v>
      </c>
      <c r="F105" s="583">
        <v>44624</v>
      </c>
      <c r="G105" s="466"/>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t="s">
        <v>32</v>
      </c>
      <c r="BI105" s="462" t="s">
        <v>32</v>
      </c>
      <c r="BJ105" s="462" t="s">
        <v>32</v>
      </c>
      <c r="BK105" s="462" t="s">
        <v>32</v>
      </c>
      <c r="BL105" s="462" t="s">
        <v>32</v>
      </c>
      <c r="BM105" s="462"/>
      <c r="BN105" s="462"/>
      <c r="BO105" s="462"/>
      <c r="BP105" s="462"/>
      <c r="BQ105" s="462"/>
      <c r="BR105" s="462"/>
      <c r="BS105" s="462"/>
      <c r="BT105" s="462"/>
      <c r="BU105" s="462"/>
      <c r="BV105" s="462"/>
      <c r="BW105" s="462"/>
      <c r="BX105" s="462"/>
      <c r="BY105" s="676"/>
      <c r="BZ105" s="718"/>
      <c r="CA105" s="716"/>
      <c r="CB105" s="716"/>
      <c r="CC105" s="716"/>
      <c r="CD105" s="716"/>
      <c r="CE105" s="717"/>
      <c r="CF105" s="538">
        <f t="shared" si="8"/>
        <v>0</v>
      </c>
      <c r="CG105" s="565"/>
    </row>
    <row r="106" spans="1:85" s="25" customFormat="1" ht="18" customHeight="1" x14ac:dyDescent="0.2">
      <c r="A106" s="608" t="s">
        <v>538</v>
      </c>
      <c r="B106" s="601"/>
      <c r="C106" s="601"/>
      <c r="D106" s="601"/>
      <c r="E106" s="641"/>
      <c r="F106" s="641"/>
      <c r="G106" s="642"/>
      <c r="H106" s="528"/>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29"/>
      <c r="BY106" s="530"/>
      <c r="BZ106" s="705"/>
      <c r="CA106" s="705"/>
      <c r="CB106" s="705"/>
      <c r="CC106" s="705"/>
      <c r="CD106" s="705"/>
      <c r="CE106" s="705"/>
      <c r="CF106" s="537">
        <f>SUBTOTAL(1,CF107)</f>
        <v>0.2</v>
      </c>
      <c r="CG106" s="691"/>
    </row>
    <row r="107" spans="1:85" s="25" customFormat="1" ht="90" x14ac:dyDescent="0.2">
      <c r="A107" s="502" t="s">
        <v>539</v>
      </c>
      <c r="B107" s="671" t="s">
        <v>540</v>
      </c>
      <c r="C107" s="613" t="s">
        <v>384</v>
      </c>
      <c r="D107" s="613" t="s">
        <v>541</v>
      </c>
      <c r="E107" s="583">
        <v>44454</v>
      </c>
      <c r="F107" s="583">
        <v>44623</v>
      </c>
      <c r="G107" s="466"/>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t="s">
        <v>32</v>
      </c>
      <c r="BF107" s="462" t="s">
        <v>32</v>
      </c>
      <c r="BG107" s="462" t="s">
        <v>32</v>
      </c>
      <c r="BH107" s="462" t="s">
        <v>32</v>
      </c>
      <c r="BI107" s="462" t="s">
        <v>32</v>
      </c>
      <c r="BJ107" s="462" t="s">
        <v>32</v>
      </c>
      <c r="BK107" s="462" t="s">
        <v>32</v>
      </c>
      <c r="BL107" s="462">
        <v>3</v>
      </c>
      <c r="BM107" s="462"/>
      <c r="BN107" s="462"/>
      <c r="BO107" s="462"/>
      <c r="BP107" s="462"/>
      <c r="BQ107" s="462"/>
      <c r="BR107" s="462"/>
      <c r="BS107" s="462"/>
      <c r="BT107" s="462"/>
      <c r="BU107" s="462"/>
      <c r="BV107" s="462"/>
      <c r="BW107" s="462"/>
      <c r="BX107" s="462"/>
      <c r="BY107" s="676"/>
      <c r="BZ107" s="718" t="s">
        <v>32</v>
      </c>
      <c r="CA107" s="716"/>
      <c r="CB107" s="716"/>
      <c r="CC107" s="716"/>
      <c r="CD107" s="716"/>
      <c r="CE107" s="717"/>
      <c r="CF107" s="538">
        <f t="shared" si="8"/>
        <v>0.2</v>
      </c>
      <c r="CG107" s="565" t="s">
        <v>626</v>
      </c>
    </row>
    <row r="108" spans="1:85" s="25" customFormat="1" ht="27" customHeight="1" x14ac:dyDescent="0.2">
      <c r="A108" s="621" t="s">
        <v>547</v>
      </c>
      <c r="B108" s="604"/>
      <c r="C108" s="604"/>
      <c r="D108" s="604"/>
      <c r="E108" s="646"/>
      <c r="F108" s="646"/>
      <c r="G108" s="647"/>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317"/>
      <c r="AY108" s="1317"/>
      <c r="AZ108" s="1317"/>
      <c r="BA108" s="1317"/>
      <c r="BB108" s="1317"/>
      <c r="BC108" s="1317"/>
      <c r="BD108" s="1317"/>
      <c r="BE108" s="1317"/>
      <c r="BF108" s="1317"/>
      <c r="BG108" s="1317"/>
      <c r="BH108" s="1317"/>
      <c r="BI108" s="1317"/>
      <c r="BJ108" s="1317"/>
      <c r="BK108" s="1317"/>
      <c r="BL108" s="1317"/>
      <c r="BM108" s="1317"/>
      <c r="BN108" s="1317"/>
      <c r="BO108" s="1317"/>
      <c r="BP108" s="1317"/>
      <c r="BQ108" s="1317"/>
      <c r="BR108" s="1317"/>
      <c r="BS108" s="1317"/>
      <c r="BT108" s="1317"/>
      <c r="BU108" s="1317"/>
      <c r="BV108" s="1317"/>
      <c r="BW108" s="1317"/>
      <c r="BX108" s="1317"/>
      <c r="BY108" s="1318"/>
      <c r="BZ108" s="720"/>
      <c r="CA108" s="720"/>
      <c r="CB108" s="720"/>
      <c r="CC108" s="720"/>
      <c r="CD108" s="720"/>
      <c r="CE108" s="720"/>
      <c r="CF108" s="540">
        <f>SUBTOTAL(1,CF109:CF114)</f>
        <v>0.2</v>
      </c>
      <c r="CG108" s="696"/>
    </row>
    <row r="109" spans="1:85" s="25" customFormat="1" ht="18" x14ac:dyDescent="0.2">
      <c r="A109" s="608" t="s">
        <v>548</v>
      </c>
      <c r="B109" s="601"/>
      <c r="C109" s="601"/>
      <c r="D109" s="601"/>
      <c r="E109" s="641"/>
      <c r="F109" s="641"/>
      <c r="G109" s="642"/>
      <c r="H109" s="528"/>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BT109" s="529"/>
      <c r="BU109" s="529"/>
      <c r="BV109" s="529"/>
      <c r="BW109" s="529"/>
      <c r="BX109" s="529"/>
      <c r="BY109" s="530"/>
      <c r="BZ109" s="705"/>
      <c r="CA109" s="705"/>
      <c r="CB109" s="725"/>
      <c r="CC109" s="705"/>
      <c r="CD109" s="705"/>
      <c r="CE109" s="705"/>
      <c r="CF109" s="537">
        <f>SUBTOTAL(1,CF110:CF114)</f>
        <v>0.2</v>
      </c>
      <c r="CG109" s="691"/>
    </row>
    <row r="110" spans="1:85" s="13" customFormat="1" ht="16.5" x14ac:dyDescent="0.2">
      <c r="A110" s="750" t="s">
        <v>297</v>
      </c>
      <c r="B110" s="743" t="s">
        <v>549</v>
      </c>
      <c r="C110" s="627" t="s">
        <v>550</v>
      </c>
      <c r="D110" s="627" t="s">
        <v>551</v>
      </c>
      <c r="E110" s="590">
        <v>44228</v>
      </c>
      <c r="F110" s="590">
        <v>44589</v>
      </c>
      <c r="G110" s="466"/>
      <c r="H110" s="462"/>
      <c r="I110" s="462"/>
      <c r="J110" s="462"/>
      <c r="K110" s="462"/>
      <c r="L110" s="462"/>
      <c r="M110" s="462"/>
      <c r="N110" s="462"/>
      <c r="O110" s="462"/>
      <c r="P110" s="462"/>
      <c r="Q110" s="462"/>
      <c r="R110" s="462"/>
      <c r="S110" s="462"/>
      <c r="T110" s="462"/>
      <c r="U110" s="462" t="s">
        <v>53</v>
      </c>
      <c r="V110" s="462" t="s">
        <v>53</v>
      </c>
      <c r="W110" s="462" t="s">
        <v>53</v>
      </c>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t="s">
        <v>32</v>
      </c>
      <c r="BA110" s="462" t="s">
        <v>32</v>
      </c>
      <c r="BB110" s="462" t="s">
        <v>32</v>
      </c>
      <c r="BC110" s="462" t="s">
        <v>32</v>
      </c>
      <c r="BD110" s="462" t="s">
        <v>32</v>
      </c>
      <c r="BE110" s="462" t="s">
        <v>32</v>
      </c>
      <c r="BF110" s="462" t="s">
        <v>32</v>
      </c>
      <c r="BG110" s="462" t="s">
        <v>32</v>
      </c>
      <c r="BH110" s="462"/>
      <c r="BI110" s="462"/>
      <c r="BJ110" s="462"/>
      <c r="BK110" s="462"/>
      <c r="BL110" s="462"/>
      <c r="BM110" s="462"/>
      <c r="BN110" s="462"/>
      <c r="BO110" s="462"/>
      <c r="BP110" s="462"/>
      <c r="BQ110" s="462"/>
      <c r="BR110" s="462"/>
      <c r="BS110" s="462"/>
      <c r="BT110" s="462"/>
      <c r="BU110" s="462"/>
      <c r="BV110" s="462"/>
      <c r="BW110" s="462"/>
      <c r="BX110" s="462"/>
      <c r="BY110" s="676"/>
      <c r="BZ110" s="718" t="s">
        <v>32</v>
      </c>
      <c r="CA110" s="716"/>
      <c r="CB110" s="716"/>
      <c r="CC110" s="716"/>
      <c r="CD110" s="716"/>
      <c r="CE110" s="717"/>
      <c r="CF110" s="538">
        <f t="shared" ref="CF110:CF115" si="9">IF(CE110&lt;&gt;"",1,IF(CD110&lt;&gt;"",0.9,IF(CC110&lt;&gt;"",0.75,IF(CB110&lt;&gt;"",0.5,IF(CA110&lt;&gt;"",0.3,IF(BZ110&lt;&gt;"",0.2,0))))))</f>
        <v>0.2</v>
      </c>
      <c r="CG110" s="565"/>
    </row>
    <row r="111" spans="1:85" s="13" customFormat="1" ht="16.5" x14ac:dyDescent="0.2">
      <c r="A111" s="750" t="s">
        <v>300</v>
      </c>
      <c r="B111" s="743" t="s">
        <v>553</v>
      </c>
      <c r="C111" s="627" t="s">
        <v>550</v>
      </c>
      <c r="D111" s="627" t="s">
        <v>551</v>
      </c>
      <c r="E111" s="590" t="s">
        <v>554</v>
      </c>
      <c r="F111" s="590">
        <v>44589</v>
      </c>
      <c r="G111" s="466"/>
      <c r="H111" s="462"/>
      <c r="I111" s="462"/>
      <c r="J111" s="462"/>
      <c r="K111" s="462"/>
      <c r="L111" s="462"/>
      <c r="M111" s="462"/>
      <c r="N111" s="462"/>
      <c r="O111" s="462"/>
      <c r="P111" s="462"/>
      <c r="Q111" s="462"/>
      <c r="R111" s="462"/>
      <c r="S111" s="462"/>
      <c r="T111" s="462"/>
      <c r="U111" s="462"/>
      <c r="V111" s="462"/>
      <c r="W111" s="462" t="s">
        <v>53</v>
      </c>
      <c r="X111" s="462" t="s">
        <v>53</v>
      </c>
      <c r="Y111" s="462" t="s">
        <v>53</v>
      </c>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t="s">
        <v>32</v>
      </c>
      <c r="BA111" s="462" t="s">
        <v>32</v>
      </c>
      <c r="BB111" s="462" t="s">
        <v>32</v>
      </c>
      <c r="BC111" s="462" t="s">
        <v>32</v>
      </c>
      <c r="BD111" s="462" t="s">
        <v>32</v>
      </c>
      <c r="BE111" s="462" t="s">
        <v>32</v>
      </c>
      <c r="BF111" s="462" t="s">
        <v>32</v>
      </c>
      <c r="BG111" s="462" t="s">
        <v>32</v>
      </c>
      <c r="BH111" s="462"/>
      <c r="BI111" s="462"/>
      <c r="BJ111" s="462"/>
      <c r="BK111" s="462"/>
      <c r="BL111" s="462"/>
      <c r="BM111" s="462"/>
      <c r="BN111" s="462"/>
      <c r="BO111" s="462"/>
      <c r="BP111" s="462"/>
      <c r="BQ111" s="462"/>
      <c r="BR111" s="462"/>
      <c r="BS111" s="462"/>
      <c r="BT111" s="462"/>
      <c r="BU111" s="462"/>
      <c r="BV111" s="462"/>
      <c r="BW111" s="462"/>
      <c r="BX111" s="462"/>
      <c r="BY111" s="676"/>
      <c r="BZ111" s="718" t="s">
        <v>32</v>
      </c>
      <c r="CA111" s="716"/>
      <c r="CB111" s="716"/>
      <c r="CC111" s="716"/>
      <c r="CD111" s="716"/>
      <c r="CE111" s="717"/>
      <c r="CF111" s="538">
        <f t="shared" si="9"/>
        <v>0.2</v>
      </c>
      <c r="CG111" s="565"/>
    </row>
    <row r="112" spans="1:85" ht="16.5" x14ac:dyDescent="0.2">
      <c r="A112" s="750" t="s">
        <v>302</v>
      </c>
      <c r="B112" s="743" t="s">
        <v>555</v>
      </c>
      <c r="C112" s="627" t="s">
        <v>550</v>
      </c>
      <c r="D112" s="627" t="s">
        <v>551</v>
      </c>
      <c r="E112" s="590">
        <v>44226</v>
      </c>
      <c r="F112" s="590">
        <v>44589</v>
      </c>
      <c r="G112" s="466"/>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t="s">
        <v>53</v>
      </c>
      <c r="AE112" s="462" t="s">
        <v>53</v>
      </c>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t="s">
        <v>32</v>
      </c>
      <c r="BA112" s="462" t="s">
        <v>32</v>
      </c>
      <c r="BB112" s="462" t="s">
        <v>32</v>
      </c>
      <c r="BC112" s="462" t="s">
        <v>32</v>
      </c>
      <c r="BD112" s="462" t="s">
        <v>32</v>
      </c>
      <c r="BE112" s="462" t="s">
        <v>32</v>
      </c>
      <c r="BF112" s="462" t="s">
        <v>32</v>
      </c>
      <c r="BG112" s="462" t="s">
        <v>32</v>
      </c>
      <c r="BH112" s="462"/>
      <c r="BI112" s="462"/>
      <c r="BJ112" s="462"/>
      <c r="BK112" s="462"/>
      <c r="BL112" s="462"/>
      <c r="BM112" s="462"/>
      <c r="BN112" s="462"/>
      <c r="BO112" s="462"/>
      <c r="BP112" s="462"/>
      <c r="BQ112" s="462"/>
      <c r="BR112" s="462"/>
      <c r="BS112" s="462"/>
      <c r="BT112" s="462"/>
      <c r="BU112" s="462"/>
      <c r="BV112" s="462"/>
      <c r="BW112" s="462"/>
      <c r="BX112" s="462"/>
      <c r="BY112" s="676"/>
      <c r="BZ112" s="718" t="s">
        <v>32</v>
      </c>
      <c r="CA112" s="716"/>
      <c r="CB112" s="716"/>
      <c r="CC112" s="716"/>
      <c r="CD112" s="716"/>
      <c r="CE112" s="717"/>
      <c r="CF112" s="538">
        <f t="shared" si="9"/>
        <v>0.2</v>
      </c>
      <c r="CG112" s="565"/>
    </row>
    <row r="113" spans="1:85" ht="16.5" x14ac:dyDescent="0.2">
      <c r="A113" s="750" t="s">
        <v>556</v>
      </c>
      <c r="B113" s="742" t="s">
        <v>557</v>
      </c>
      <c r="C113" s="627" t="s">
        <v>550</v>
      </c>
      <c r="D113" s="627" t="s">
        <v>551</v>
      </c>
      <c r="E113" s="590">
        <v>44226</v>
      </c>
      <c r="F113" s="590">
        <v>44589</v>
      </c>
      <c r="G113" s="466"/>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t="s">
        <v>53</v>
      </c>
      <c r="AE113" s="462" t="s">
        <v>53</v>
      </c>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t="s">
        <v>32</v>
      </c>
      <c r="BA113" s="462" t="s">
        <v>32</v>
      </c>
      <c r="BB113" s="462" t="s">
        <v>32</v>
      </c>
      <c r="BC113" s="462" t="s">
        <v>32</v>
      </c>
      <c r="BD113" s="462" t="s">
        <v>32</v>
      </c>
      <c r="BE113" s="462" t="s">
        <v>32</v>
      </c>
      <c r="BF113" s="462" t="s">
        <v>32</v>
      </c>
      <c r="BG113" s="462" t="s">
        <v>32</v>
      </c>
      <c r="BH113" s="462"/>
      <c r="BI113" s="462"/>
      <c r="BJ113" s="462"/>
      <c r="BK113" s="462"/>
      <c r="BL113" s="462"/>
      <c r="BM113" s="462"/>
      <c r="BN113" s="462"/>
      <c r="BO113" s="462"/>
      <c r="BP113" s="462"/>
      <c r="BQ113" s="462"/>
      <c r="BR113" s="462"/>
      <c r="BS113" s="462"/>
      <c r="BT113" s="462"/>
      <c r="BU113" s="462"/>
      <c r="BV113" s="462"/>
      <c r="BW113" s="462"/>
      <c r="BX113" s="462"/>
      <c r="BY113" s="676"/>
      <c r="BZ113" s="718" t="s">
        <v>32</v>
      </c>
      <c r="CA113" s="716"/>
      <c r="CB113" s="716"/>
      <c r="CC113" s="716"/>
      <c r="CD113" s="716"/>
      <c r="CE113" s="717"/>
      <c r="CF113" s="538">
        <f t="shared" si="9"/>
        <v>0.2</v>
      </c>
      <c r="CG113" s="565"/>
    </row>
    <row r="114" spans="1:85" ht="16.5" x14ac:dyDescent="0.2">
      <c r="A114" s="750" t="s">
        <v>558</v>
      </c>
      <c r="B114" s="742" t="s">
        <v>559</v>
      </c>
      <c r="C114" s="627" t="s">
        <v>560</v>
      </c>
      <c r="D114" s="627" t="s">
        <v>551</v>
      </c>
      <c r="E114" s="590">
        <v>44242</v>
      </c>
      <c r="F114" s="590">
        <v>44600</v>
      </c>
      <c r="G114" s="466"/>
      <c r="H114" s="462"/>
      <c r="I114" s="462"/>
      <c r="J114" s="462"/>
      <c r="K114" s="462"/>
      <c r="L114" s="462"/>
      <c r="M114" s="462"/>
      <c r="N114" s="462"/>
      <c r="O114" s="462"/>
      <c r="P114" s="462"/>
      <c r="Q114" s="462"/>
      <c r="R114" s="462"/>
      <c r="S114" s="462"/>
      <c r="T114" s="462"/>
      <c r="U114" s="462"/>
      <c r="V114" s="462"/>
      <c r="W114" s="462" t="s">
        <v>53</v>
      </c>
      <c r="X114" s="462" t="s">
        <v>53</v>
      </c>
      <c r="Y114" s="462" t="s">
        <v>53</v>
      </c>
      <c r="Z114" s="462" t="s">
        <v>53</v>
      </c>
      <c r="AA114" s="462" t="s">
        <v>53</v>
      </c>
      <c r="AB114" s="462" t="s">
        <v>53</v>
      </c>
      <c r="AC114" s="462" t="s">
        <v>53</v>
      </c>
      <c r="AD114" s="462" t="s">
        <v>53</v>
      </c>
      <c r="AE114" s="462" t="s">
        <v>53</v>
      </c>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t="s">
        <v>32</v>
      </c>
      <c r="BJ114" s="462"/>
      <c r="BK114" s="462"/>
      <c r="BL114" s="462"/>
      <c r="BM114" s="462"/>
      <c r="BN114" s="462"/>
      <c r="BO114" s="462"/>
      <c r="BP114" s="462"/>
      <c r="BQ114" s="462"/>
      <c r="BR114" s="462"/>
      <c r="BS114" s="462"/>
      <c r="BT114" s="462"/>
      <c r="BU114" s="462"/>
      <c r="BV114" s="462"/>
      <c r="BW114" s="462"/>
      <c r="BX114" s="462"/>
      <c r="BY114" s="676"/>
      <c r="BZ114" s="718" t="s">
        <v>32</v>
      </c>
      <c r="CA114" s="716"/>
      <c r="CB114" s="716"/>
      <c r="CC114" s="716"/>
      <c r="CD114" s="716"/>
      <c r="CE114" s="717"/>
      <c r="CF114" s="538">
        <f t="shared" si="9"/>
        <v>0.2</v>
      </c>
      <c r="CG114" s="565"/>
    </row>
    <row r="115" spans="1:85" ht="31.5" x14ac:dyDescent="0.2">
      <c r="A115" s="750" t="s">
        <v>561</v>
      </c>
      <c r="B115" s="743" t="s">
        <v>562</v>
      </c>
      <c r="C115" s="627" t="s">
        <v>550</v>
      </c>
      <c r="D115" s="627" t="s">
        <v>551</v>
      </c>
      <c r="E115" s="590">
        <v>44500</v>
      </c>
      <c r="F115" s="590" t="s">
        <v>563</v>
      </c>
      <c r="G115" s="466"/>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t="s">
        <v>32</v>
      </c>
      <c r="BK115" s="462" t="s">
        <v>32</v>
      </c>
      <c r="BL115" s="462"/>
      <c r="BM115" s="462"/>
      <c r="BN115" s="462"/>
      <c r="BO115" s="462"/>
      <c r="BP115" s="462"/>
      <c r="BQ115" s="462"/>
      <c r="BR115" s="462"/>
      <c r="BS115" s="462"/>
      <c r="BT115" s="462"/>
      <c r="BU115" s="462"/>
      <c r="BV115" s="462"/>
      <c r="BW115" s="462"/>
      <c r="BX115" s="462"/>
      <c r="BY115" s="676"/>
      <c r="BZ115" s="718"/>
      <c r="CA115" s="716"/>
      <c r="CB115" s="716"/>
      <c r="CC115" s="716"/>
      <c r="CD115" s="716"/>
      <c r="CE115" s="717"/>
      <c r="CF115" s="538">
        <f t="shared" si="9"/>
        <v>0</v>
      </c>
      <c r="CG115" s="565" t="s">
        <v>631</v>
      </c>
    </row>
    <row r="116" spans="1:85" s="25" customFormat="1" ht="27" customHeight="1" x14ac:dyDescent="0.2">
      <c r="A116" s="621" t="s">
        <v>564</v>
      </c>
      <c r="B116" s="604"/>
      <c r="C116" s="604"/>
      <c r="D116" s="604"/>
      <c r="E116" s="646"/>
      <c r="F116" s="646"/>
      <c r="G116" s="647"/>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317"/>
      <c r="AY116" s="1317"/>
      <c r="AZ116" s="1317"/>
      <c r="BA116" s="1317"/>
      <c r="BB116" s="1317"/>
      <c r="BC116" s="1317"/>
      <c r="BD116" s="1317"/>
      <c r="BE116" s="1317"/>
      <c r="BF116" s="1317"/>
      <c r="BG116" s="1317"/>
      <c r="BH116" s="1317"/>
      <c r="BI116" s="1317"/>
      <c r="BJ116" s="1317"/>
      <c r="BK116" s="1317"/>
      <c r="BL116" s="1317"/>
      <c r="BM116" s="1317"/>
      <c r="BN116" s="1317"/>
      <c r="BO116" s="1317"/>
      <c r="BP116" s="1317"/>
      <c r="BQ116" s="1317"/>
      <c r="BR116" s="1317"/>
      <c r="BS116" s="1317"/>
      <c r="BT116" s="1317"/>
      <c r="BU116" s="1317"/>
      <c r="BV116" s="1317"/>
      <c r="BW116" s="1317"/>
      <c r="BX116" s="1317"/>
      <c r="BY116" s="1318"/>
      <c r="BZ116" s="720"/>
      <c r="CA116" s="720"/>
      <c r="CB116" s="720"/>
      <c r="CC116" s="720"/>
      <c r="CD116" s="720"/>
      <c r="CE116" s="720"/>
      <c r="CF116" s="541">
        <f>SUBTOTAL(1,CF117:CF120)</f>
        <v>1</v>
      </c>
      <c r="CG116" s="696"/>
    </row>
    <row r="117" spans="1:85" s="25" customFormat="1" ht="18" customHeight="1" x14ac:dyDescent="0.2">
      <c r="A117" s="608" t="s">
        <v>565</v>
      </c>
      <c r="B117" s="601"/>
      <c r="C117" s="601"/>
      <c r="D117" s="601"/>
      <c r="E117" s="648"/>
      <c r="F117" s="648"/>
      <c r="G117" s="642"/>
      <c r="H117" s="528"/>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29"/>
      <c r="BT117" s="529"/>
      <c r="BU117" s="529"/>
      <c r="BV117" s="529"/>
      <c r="BW117" s="529"/>
      <c r="BX117" s="529"/>
      <c r="BY117" s="530"/>
      <c r="BZ117" s="705"/>
      <c r="CA117" s="705"/>
      <c r="CB117" s="705"/>
      <c r="CC117" s="705"/>
      <c r="CD117" s="705"/>
      <c r="CE117" s="705"/>
      <c r="CF117" s="537">
        <f>SUBTOTAL(1,CF118:CF120)</f>
        <v>1</v>
      </c>
      <c r="CG117" s="691"/>
    </row>
    <row r="118" spans="1:85" s="25" customFormat="1" ht="18" x14ac:dyDescent="0.2">
      <c r="A118" s="749" t="s">
        <v>308</v>
      </c>
      <c r="B118" s="671" t="s">
        <v>566</v>
      </c>
      <c r="C118" s="627" t="s">
        <v>567</v>
      </c>
      <c r="D118" s="628"/>
      <c r="E118" s="590">
        <v>43983</v>
      </c>
      <c r="F118" s="590"/>
      <c r="G118" s="590">
        <v>43983</v>
      </c>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677"/>
      <c r="BZ118" s="726"/>
      <c r="CA118" s="727"/>
      <c r="CB118" s="727"/>
      <c r="CC118" s="727"/>
      <c r="CD118" s="727"/>
      <c r="CE118" s="709" t="s">
        <v>32</v>
      </c>
      <c r="CF118" s="538">
        <f t="shared" ref="CF118:CF120" si="10">IF(CE118&lt;&gt;"",1,IF(CD118&lt;&gt;"",0.9,IF(CC118&lt;&gt;"",0.75,IF(CB118&lt;&gt;"",0.5,IF(CA118&lt;&gt;"",0.3,IF(BZ118&lt;&gt;"",0.2,0))))))</f>
        <v>1</v>
      </c>
      <c r="CG118" s="698"/>
    </row>
    <row r="119" spans="1:85" s="25" customFormat="1" ht="18" x14ac:dyDescent="0.2">
      <c r="A119" s="749" t="s">
        <v>313</v>
      </c>
      <c r="B119" s="671" t="s">
        <v>568</v>
      </c>
      <c r="C119" s="627" t="s">
        <v>567</v>
      </c>
      <c r="D119" s="628"/>
      <c r="E119" s="590">
        <v>43983</v>
      </c>
      <c r="F119" s="590"/>
      <c r="G119" s="590">
        <v>43983</v>
      </c>
      <c r="H119" s="470"/>
      <c r="I119" s="470"/>
      <c r="J119" s="470"/>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677"/>
      <c r="BZ119" s="726"/>
      <c r="CA119" s="727"/>
      <c r="CB119" s="727"/>
      <c r="CC119" s="727"/>
      <c r="CD119" s="727"/>
      <c r="CE119" s="709" t="s">
        <v>32</v>
      </c>
      <c r="CF119" s="538">
        <f t="shared" si="10"/>
        <v>1</v>
      </c>
      <c r="CG119" s="698"/>
    </row>
    <row r="120" spans="1:85" s="25" customFormat="1" ht="18" x14ac:dyDescent="0.2">
      <c r="A120" s="749" t="s">
        <v>316</v>
      </c>
      <c r="B120" s="671" t="s">
        <v>569</v>
      </c>
      <c r="C120" s="627" t="s">
        <v>567</v>
      </c>
      <c r="D120" s="628"/>
      <c r="E120" s="590">
        <v>43983</v>
      </c>
      <c r="F120" s="590"/>
      <c r="G120" s="590">
        <v>43983</v>
      </c>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c r="BF120" s="470"/>
      <c r="BG120" s="470"/>
      <c r="BH120" s="470"/>
      <c r="BI120" s="470"/>
      <c r="BJ120" s="470"/>
      <c r="BK120" s="470"/>
      <c r="BL120" s="470"/>
      <c r="BM120" s="470"/>
      <c r="BN120" s="470"/>
      <c r="BO120" s="470"/>
      <c r="BP120" s="470"/>
      <c r="BQ120" s="470"/>
      <c r="BR120" s="470"/>
      <c r="BS120" s="470"/>
      <c r="BT120" s="470"/>
      <c r="BU120" s="470"/>
      <c r="BV120" s="470"/>
      <c r="BW120" s="470"/>
      <c r="BX120" s="470"/>
      <c r="BY120" s="677"/>
      <c r="BZ120" s="726"/>
      <c r="CA120" s="727"/>
      <c r="CB120" s="727"/>
      <c r="CC120" s="727"/>
      <c r="CD120" s="727"/>
      <c r="CE120" s="709" t="s">
        <v>32</v>
      </c>
      <c r="CF120" s="538">
        <f t="shared" si="10"/>
        <v>1</v>
      </c>
      <c r="CG120" s="698"/>
    </row>
    <row r="121" spans="1:85" s="25" customFormat="1" ht="27" customHeight="1" x14ac:dyDescent="0.2">
      <c r="A121" s="621" t="s">
        <v>570</v>
      </c>
      <c r="B121" s="604"/>
      <c r="C121" s="604"/>
      <c r="D121" s="604"/>
      <c r="E121" s="646"/>
      <c r="F121" s="646"/>
      <c r="G121" s="647"/>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F121" s="1284"/>
      <c r="AG121" s="1284"/>
      <c r="AH121" s="1284"/>
      <c r="AI121" s="1284"/>
      <c r="AJ121" s="1284"/>
      <c r="AK121" s="1284"/>
      <c r="AL121" s="1284"/>
      <c r="AM121" s="1284"/>
      <c r="AN121" s="1284"/>
      <c r="AO121" s="1284"/>
      <c r="AP121" s="1284"/>
      <c r="AQ121" s="1284"/>
      <c r="AR121" s="1284"/>
      <c r="AS121" s="1284"/>
      <c r="AT121" s="1284"/>
      <c r="AU121" s="1284"/>
      <c r="AV121" s="1284"/>
      <c r="AW121" s="1284"/>
      <c r="AX121" s="1317"/>
      <c r="AY121" s="1317"/>
      <c r="AZ121" s="1317"/>
      <c r="BA121" s="1317"/>
      <c r="BB121" s="1317"/>
      <c r="BC121" s="1317"/>
      <c r="BD121" s="1317"/>
      <c r="BE121" s="1317"/>
      <c r="BF121" s="1317"/>
      <c r="BG121" s="1317"/>
      <c r="BH121" s="1317"/>
      <c r="BI121" s="1317"/>
      <c r="BJ121" s="1317"/>
      <c r="BK121" s="1317"/>
      <c r="BL121" s="1317"/>
      <c r="BM121" s="1317"/>
      <c r="BN121" s="1317"/>
      <c r="BO121" s="1317"/>
      <c r="BP121" s="1317"/>
      <c r="BQ121" s="1317"/>
      <c r="BR121" s="1317"/>
      <c r="BS121" s="1317"/>
      <c r="BT121" s="1317"/>
      <c r="BU121" s="1317"/>
      <c r="BV121" s="1317"/>
      <c r="BW121" s="1317"/>
      <c r="BX121" s="1317"/>
      <c r="BY121" s="1318"/>
      <c r="BZ121" s="720"/>
      <c r="CA121" s="720"/>
      <c r="CB121" s="720"/>
      <c r="CC121" s="720"/>
      <c r="CD121" s="720"/>
      <c r="CE121" s="720"/>
      <c r="CF121" s="540">
        <f>SUBTOTAL(1,CF122:CF125)</f>
        <v>0.5</v>
      </c>
      <c r="CG121" s="696"/>
    </row>
    <row r="122" spans="1:85" s="25" customFormat="1" ht="16.5" x14ac:dyDescent="0.2">
      <c r="A122" s="752" t="s">
        <v>571</v>
      </c>
      <c r="B122" s="671" t="s">
        <v>627</v>
      </c>
      <c r="C122" s="588" t="s">
        <v>573</v>
      </c>
      <c r="D122" s="589" t="s">
        <v>409</v>
      </c>
      <c r="E122" s="591">
        <v>44517</v>
      </c>
      <c r="F122" s="591">
        <v>44545</v>
      </c>
      <c r="G122" s="583">
        <v>44623</v>
      </c>
      <c r="H122" s="652"/>
      <c r="I122" s="652"/>
      <c r="J122" s="652"/>
      <c r="K122" s="652"/>
      <c r="L122" s="652"/>
      <c r="M122" s="652"/>
      <c r="N122" s="652"/>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t="s">
        <v>32</v>
      </c>
      <c r="BA122" s="414" t="s">
        <v>32</v>
      </c>
      <c r="BB122" s="414"/>
      <c r="BC122" s="414"/>
      <c r="BD122" s="414"/>
      <c r="BE122" s="414"/>
      <c r="BF122" s="414"/>
      <c r="BG122" s="414"/>
      <c r="BH122" s="414"/>
      <c r="BI122" s="414"/>
      <c r="BJ122" s="414"/>
      <c r="BK122" s="414"/>
      <c r="BL122" s="414"/>
      <c r="BM122" s="414"/>
      <c r="BN122" s="414"/>
      <c r="BO122" s="414"/>
      <c r="BP122" s="414"/>
      <c r="BQ122" s="414"/>
      <c r="BR122" s="414"/>
      <c r="BS122" s="414"/>
      <c r="BT122" s="414"/>
      <c r="BU122" s="414"/>
      <c r="BV122" s="414"/>
      <c r="BW122" s="414"/>
      <c r="BX122" s="414"/>
      <c r="BY122" s="675"/>
      <c r="BZ122" s="718"/>
      <c r="CA122" s="716"/>
      <c r="CB122" s="708"/>
      <c r="CC122" s="708"/>
      <c r="CD122" s="708"/>
      <c r="CE122" s="709" t="s">
        <v>32</v>
      </c>
      <c r="CF122" s="536">
        <f t="shared" ref="CF122:CF138" si="11">IF(CE122&lt;&gt;"",1,IF(CD122&lt;&gt;"",0.9,IF(CC122&lt;&gt;"",0.75,IF(CB122&lt;&gt;"",0.5,IF(CA122&lt;&gt;"",0.3,IF(BZ122&lt;&gt;"",0.2,0))))))</f>
        <v>1</v>
      </c>
      <c r="CG122" t="s">
        <v>23</v>
      </c>
    </row>
    <row r="123" spans="1:85" s="25" customFormat="1" ht="16.5" x14ac:dyDescent="0.2">
      <c r="A123" s="752" t="s">
        <v>574</v>
      </c>
      <c r="B123" s="671" t="s">
        <v>391</v>
      </c>
      <c r="C123" s="588" t="s">
        <v>573</v>
      </c>
      <c r="D123" s="589" t="s">
        <v>409</v>
      </c>
      <c r="E123" s="591">
        <v>44547</v>
      </c>
      <c r="F123" s="591">
        <v>44545</v>
      </c>
      <c r="G123" s="583">
        <v>44629</v>
      </c>
      <c r="H123" s="652"/>
      <c r="I123" s="652"/>
      <c r="J123" s="652"/>
      <c r="K123" s="652"/>
      <c r="L123" s="652"/>
      <c r="M123" s="652"/>
      <c r="N123" s="652"/>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v>15</v>
      </c>
      <c r="BB123" s="414"/>
      <c r="BC123" s="414"/>
      <c r="BD123" s="414"/>
      <c r="BE123" s="414"/>
      <c r="BF123" s="414"/>
      <c r="BG123" s="414"/>
      <c r="BH123" s="414"/>
      <c r="BI123" s="414"/>
      <c r="BJ123" s="414"/>
      <c r="BK123" s="414"/>
      <c r="BL123" s="414"/>
      <c r="BM123" s="414"/>
      <c r="BN123" s="414"/>
      <c r="BO123" s="414"/>
      <c r="BP123" s="414"/>
      <c r="BQ123" s="414"/>
      <c r="BR123" s="414"/>
      <c r="BS123" s="414"/>
      <c r="BT123" s="414"/>
      <c r="BU123" s="414"/>
      <c r="BV123" s="414"/>
      <c r="BW123" s="414"/>
      <c r="BX123" s="414"/>
      <c r="BY123" s="675"/>
      <c r="BZ123" s="718"/>
      <c r="CA123" s="708"/>
      <c r="CB123" s="708"/>
      <c r="CC123" s="708"/>
      <c r="CD123" s="708"/>
      <c r="CE123" s="709" t="s">
        <v>32</v>
      </c>
      <c r="CF123" s="536">
        <f t="shared" si="11"/>
        <v>1</v>
      </c>
      <c r="CG123" t="s">
        <v>390</v>
      </c>
    </row>
    <row r="124" spans="1:85" s="25" customFormat="1" ht="87.75" customHeight="1" x14ac:dyDescent="0.2">
      <c r="A124" s="751" t="s">
        <v>575</v>
      </c>
      <c r="B124" s="671" t="s">
        <v>632</v>
      </c>
      <c r="C124" s="588" t="s">
        <v>408</v>
      </c>
      <c r="D124" s="589"/>
      <c r="E124" s="591"/>
      <c r="F124" s="651" t="s">
        <v>633</v>
      </c>
      <c r="G124" s="583"/>
      <c r="H124" s="652"/>
      <c r="I124" s="652"/>
      <c r="J124" s="652"/>
      <c r="K124" s="652"/>
      <c r="L124" s="652"/>
      <c r="M124" s="652"/>
      <c r="N124" s="652"/>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t="s">
        <v>32</v>
      </c>
      <c r="BE124" s="414" t="s">
        <v>32</v>
      </c>
      <c r="BF124" s="414"/>
      <c r="BG124" s="414"/>
      <c r="BH124" s="414"/>
      <c r="BI124" s="414"/>
      <c r="BJ124" s="414"/>
      <c r="BK124" s="414"/>
      <c r="BL124" s="414"/>
      <c r="BM124" s="414"/>
      <c r="BN124" s="414"/>
      <c r="BO124" s="414"/>
      <c r="BP124" s="414"/>
      <c r="BQ124" s="414"/>
      <c r="BR124" s="414"/>
      <c r="BS124" s="414"/>
      <c r="BT124" s="414"/>
      <c r="BU124" s="414"/>
      <c r="BV124" s="414"/>
      <c r="BW124" s="414"/>
      <c r="BX124" s="414"/>
      <c r="BY124" s="675"/>
      <c r="BZ124" s="718"/>
      <c r="CA124" s="708"/>
      <c r="CB124" s="708"/>
      <c r="CC124" s="708"/>
      <c r="CD124" s="708"/>
      <c r="CE124" s="709"/>
      <c r="CF124" s="536">
        <f t="shared" si="11"/>
        <v>0</v>
      </c>
      <c r="CG124" s="738" t="s">
        <v>525</v>
      </c>
    </row>
    <row r="125" spans="1:85" s="25" customFormat="1" ht="16.5" x14ac:dyDescent="0.2">
      <c r="A125" s="752" t="s">
        <v>634</v>
      </c>
      <c r="B125" s="671" t="s">
        <v>389</v>
      </c>
      <c r="C125" s="588" t="s">
        <v>573</v>
      </c>
      <c r="D125" s="589" t="s">
        <v>409</v>
      </c>
      <c r="E125" s="591">
        <v>44589</v>
      </c>
      <c r="F125" s="651" t="s">
        <v>43</v>
      </c>
      <c r="G125" s="583" t="s">
        <v>261</v>
      </c>
      <c r="H125" s="652"/>
      <c r="I125" s="652"/>
      <c r="J125" s="652"/>
      <c r="K125" s="652"/>
      <c r="L125" s="652"/>
      <c r="M125" s="652"/>
      <c r="N125" s="652"/>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t="s">
        <v>32</v>
      </c>
      <c r="BG125" s="414" t="s">
        <v>32</v>
      </c>
      <c r="BH125" s="414" t="s">
        <v>32</v>
      </c>
      <c r="BI125" s="414" t="s">
        <v>32</v>
      </c>
      <c r="BJ125" s="414" t="s">
        <v>32</v>
      </c>
      <c r="BK125" s="414" t="s">
        <v>32</v>
      </c>
      <c r="BL125" s="414" t="s">
        <v>32</v>
      </c>
      <c r="BM125" s="414" t="s">
        <v>32</v>
      </c>
      <c r="BN125" s="414" t="s">
        <v>32</v>
      </c>
      <c r="BO125" s="414" t="s">
        <v>32</v>
      </c>
      <c r="BP125" s="414" t="s">
        <v>32</v>
      </c>
      <c r="BQ125" s="414" t="s">
        <v>32</v>
      </c>
      <c r="BR125" s="414" t="s">
        <v>32</v>
      </c>
      <c r="BS125" s="414" t="s">
        <v>32</v>
      </c>
      <c r="BT125" s="414" t="s">
        <v>32</v>
      </c>
      <c r="BU125" s="414" t="s">
        <v>32</v>
      </c>
      <c r="BV125" s="414" t="s">
        <v>32</v>
      </c>
      <c r="BW125" s="414" t="s">
        <v>32</v>
      </c>
      <c r="BX125" s="414" t="s">
        <v>32</v>
      </c>
      <c r="BY125" s="675" t="s">
        <v>32</v>
      </c>
      <c r="BZ125" s="718"/>
      <c r="CA125" s="708"/>
      <c r="CB125" s="708"/>
      <c r="CC125" s="708"/>
      <c r="CD125" s="708"/>
      <c r="CE125" s="709"/>
      <c r="CF125" s="536">
        <f t="shared" si="11"/>
        <v>0</v>
      </c>
      <c r="CG125" s="579"/>
    </row>
    <row r="126" spans="1:85" s="25" customFormat="1" ht="27" customHeight="1" x14ac:dyDescent="0.2">
      <c r="A126" s="621" t="s">
        <v>576</v>
      </c>
      <c r="B126" s="604"/>
      <c r="C126" s="604"/>
      <c r="D126" s="604"/>
      <c r="E126" s="646"/>
      <c r="F126" s="646"/>
      <c r="G126" s="647"/>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F126" s="1284"/>
      <c r="AG126" s="1284"/>
      <c r="AH126" s="1284"/>
      <c r="AI126" s="1284"/>
      <c r="AJ126" s="1284"/>
      <c r="AK126" s="1284"/>
      <c r="AL126" s="1284"/>
      <c r="AM126" s="1284"/>
      <c r="AN126" s="1284"/>
      <c r="AO126" s="1284"/>
      <c r="AP126" s="1284"/>
      <c r="AQ126" s="1284"/>
      <c r="AR126" s="1284"/>
      <c r="AS126" s="1284"/>
      <c r="AT126" s="1284"/>
      <c r="AU126" s="1284"/>
      <c r="AV126" s="1284"/>
      <c r="AW126" s="1284"/>
      <c r="AX126" s="1317"/>
      <c r="AY126" s="1317"/>
      <c r="AZ126" s="1317"/>
      <c r="BA126" s="1317"/>
      <c r="BB126" s="1317"/>
      <c r="BC126" s="1317"/>
      <c r="BD126" s="1317"/>
      <c r="BE126" s="1317"/>
      <c r="BF126" s="1317"/>
      <c r="BG126" s="1317"/>
      <c r="BH126" s="1317"/>
      <c r="BI126" s="1317"/>
      <c r="BJ126" s="1317"/>
      <c r="BK126" s="1317"/>
      <c r="BL126" s="1317"/>
      <c r="BM126" s="1317"/>
      <c r="BN126" s="1317"/>
      <c r="BO126" s="1317"/>
      <c r="BP126" s="1317"/>
      <c r="BQ126" s="1317"/>
      <c r="BR126" s="1317"/>
      <c r="BS126" s="1317"/>
      <c r="BT126" s="1317"/>
      <c r="BU126" s="1317"/>
      <c r="BV126" s="1317"/>
      <c r="BW126" s="1317"/>
      <c r="BX126" s="1317"/>
      <c r="BY126" s="1318"/>
      <c r="BZ126" s="720"/>
      <c r="CA126" s="720"/>
      <c r="CB126" s="720"/>
      <c r="CC126" s="720"/>
      <c r="CD126" s="720"/>
      <c r="CE126" s="720"/>
      <c r="CF126" s="540">
        <f>SUBTOTAL(1,CF127:CF138)</f>
        <v>0.25</v>
      </c>
      <c r="CG126" s="696"/>
    </row>
    <row r="127" spans="1:85" s="25" customFormat="1" ht="18" customHeight="1" x14ac:dyDescent="0.2">
      <c r="A127" s="650" t="s">
        <v>577</v>
      </c>
      <c r="B127" s="601"/>
      <c r="C127" s="601"/>
      <c r="D127" s="601"/>
      <c r="E127" s="641"/>
      <c r="F127" s="641"/>
      <c r="G127" s="642"/>
      <c r="H127" s="528"/>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c r="BQ127" s="529"/>
      <c r="BR127" s="529"/>
      <c r="BS127" s="529"/>
      <c r="BT127" s="529"/>
      <c r="BU127" s="529"/>
      <c r="BV127" s="529"/>
      <c r="BW127" s="529"/>
      <c r="BX127" s="529"/>
      <c r="BY127" s="530"/>
      <c r="BZ127" s="705"/>
      <c r="CA127" s="705"/>
      <c r="CB127" s="705"/>
      <c r="CC127" s="705"/>
      <c r="CD127" s="705"/>
      <c r="CE127" s="705"/>
      <c r="CF127" s="542">
        <f>SUBTOTAL(1,CF128:CF131)</f>
        <v>0.25</v>
      </c>
      <c r="CG127" s="691"/>
    </row>
    <row r="128" spans="1:85" ht="16.5" x14ac:dyDescent="0.2">
      <c r="A128" s="749" t="s">
        <v>578</v>
      </c>
      <c r="B128" s="671" t="s">
        <v>579</v>
      </c>
      <c r="C128" s="454" t="s">
        <v>39</v>
      </c>
      <c r="D128" s="454" t="s">
        <v>580</v>
      </c>
      <c r="E128" s="466" t="s">
        <v>43</v>
      </c>
      <c r="F128" s="466" t="s">
        <v>43</v>
      </c>
      <c r="G128" s="466" t="s">
        <v>261</v>
      </c>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676"/>
      <c r="BZ128" s="718"/>
      <c r="CA128" s="716"/>
      <c r="CB128" s="716"/>
      <c r="CC128" s="716"/>
      <c r="CD128" s="716"/>
      <c r="CE128" s="717" t="s">
        <v>32</v>
      </c>
      <c r="CF128" s="536">
        <f t="shared" si="11"/>
        <v>1</v>
      </c>
      <c r="CG128" s="565"/>
    </row>
    <row r="129" spans="1:85" ht="16.5" x14ac:dyDescent="0.2">
      <c r="A129" s="750" t="s">
        <v>581</v>
      </c>
      <c r="B129" s="671" t="s">
        <v>582</v>
      </c>
      <c r="C129" s="454" t="s">
        <v>39</v>
      </c>
      <c r="D129" s="454" t="s">
        <v>580</v>
      </c>
      <c r="E129" s="466">
        <v>44561</v>
      </c>
      <c r="F129" s="466">
        <v>44651</v>
      </c>
      <c r="G129" s="466"/>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2"/>
      <c r="AY129" s="462"/>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676"/>
      <c r="BZ129" s="718"/>
      <c r="CA129" s="716"/>
      <c r="CB129" s="716"/>
      <c r="CC129" s="716"/>
      <c r="CD129" s="716"/>
      <c r="CE129" s="717"/>
      <c r="CF129" s="536">
        <f t="shared" si="11"/>
        <v>0</v>
      </c>
      <c r="CG129" s="565"/>
    </row>
    <row r="130" spans="1:85" ht="31.5" x14ac:dyDescent="0.2">
      <c r="A130" s="750" t="s">
        <v>583</v>
      </c>
      <c r="B130" s="671" t="s">
        <v>584</v>
      </c>
      <c r="C130" s="454" t="s">
        <v>39</v>
      </c>
      <c r="D130" s="454" t="s">
        <v>580</v>
      </c>
      <c r="E130" s="466">
        <v>44561</v>
      </c>
      <c r="F130" s="466">
        <v>44651</v>
      </c>
      <c r="G130" s="466"/>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2"/>
      <c r="AY130" s="46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676"/>
      <c r="BZ130" s="718"/>
      <c r="CA130" s="716"/>
      <c r="CB130" s="716"/>
      <c r="CC130" s="716"/>
      <c r="CD130" s="716"/>
      <c r="CE130" s="717"/>
      <c r="CF130" s="536">
        <f t="shared" si="11"/>
        <v>0</v>
      </c>
      <c r="CG130" s="565"/>
    </row>
    <row r="131" spans="1:85" ht="16.5" x14ac:dyDescent="0.2">
      <c r="A131" s="750" t="s">
        <v>585</v>
      </c>
      <c r="B131" s="671" t="s">
        <v>346</v>
      </c>
      <c r="C131" s="454" t="s">
        <v>39</v>
      </c>
      <c r="D131" s="454" t="s">
        <v>580</v>
      </c>
      <c r="E131" s="466">
        <v>44561</v>
      </c>
      <c r="F131" s="466">
        <v>44651</v>
      </c>
      <c r="G131" s="466"/>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462"/>
      <c r="AY131" s="46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676"/>
      <c r="BZ131" s="718"/>
      <c r="CA131" s="716"/>
      <c r="CB131" s="716"/>
      <c r="CC131" s="716"/>
      <c r="CD131" s="716"/>
      <c r="CE131" s="717"/>
      <c r="CF131" s="536">
        <f t="shared" si="11"/>
        <v>0</v>
      </c>
      <c r="CG131" s="565"/>
    </row>
    <row r="132" spans="1:85" s="25" customFormat="1" ht="18" customHeight="1" x14ac:dyDescent="0.2">
      <c r="A132" s="650" t="s">
        <v>586</v>
      </c>
      <c r="B132" s="601"/>
      <c r="C132" s="601"/>
      <c r="D132" s="601"/>
      <c r="E132" s="641"/>
      <c r="F132" s="641"/>
      <c r="G132" s="642"/>
      <c r="H132" s="528"/>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29"/>
      <c r="BI132" s="529"/>
      <c r="BJ132" s="529"/>
      <c r="BK132" s="529"/>
      <c r="BL132" s="529"/>
      <c r="BM132" s="529"/>
      <c r="BN132" s="529"/>
      <c r="BO132" s="529"/>
      <c r="BP132" s="529"/>
      <c r="BQ132" s="529"/>
      <c r="BR132" s="529"/>
      <c r="BS132" s="529"/>
      <c r="BT132" s="529"/>
      <c r="BU132" s="529"/>
      <c r="BV132" s="529"/>
      <c r="BW132" s="529"/>
      <c r="BX132" s="529"/>
      <c r="BY132" s="530"/>
      <c r="BZ132" s="705"/>
      <c r="CA132" s="705"/>
      <c r="CB132" s="705"/>
      <c r="CC132" s="705"/>
      <c r="CD132" s="705"/>
      <c r="CE132" s="705"/>
      <c r="CF132" s="542">
        <f>SUBTOTAL(1,CF133)</f>
        <v>0</v>
      </c>
      <c r="CG132" s="691"/>
    </row>
    <row r="133" spans="1:85" ht="16.5" x14ac:dyDescent="0.2">
      <c r="A133" s="750" t="s">
        <v>587</v>
      </c>
      <c r="B133" s="671" t="s">
        <v>588</v>
      </c>
      <c r="C133" s="454" t="s">
        <v>39</v>
      </c>
      <c r="D133" s="454" t="s">
        <v>580</v>
      </c>
      <c r="E133" s="466">
        <v>44561</v>
      </c>
      <c r="F133" s="466">
        <v>44651</v>
      </c>
      <c r="G133" s="466"/>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676"/>
      <c r="BZ133" s="718"/>
      <c r="CA133" s="716"/>
      <c r="CB133" s="716"/>
      <c r="CC133" s="716"/>
      <c r="CD133" s="716"/>
      <c r="CE133" s="717"/>
      <c r="CF133" s="536">
        <f t="shared" si="11"/>
        <v>0</v>
      </c>
      <c r="CG133" s="565"/>
    </row>
    <row r="134" spans="1:85" s="25" customFormat="1" ht="18" customHeight="1" x14ac:dyDescent="0.2">
      <c r="A134" s="650" t="s">
        <v>589</v>
      </c>
      <c r="B134" s="601"/>
      <c r="C134" s="601"/>
      <c r="D134" s="601"/>
      <c r="E134" s="641"/>
      <c r="F134" s="641"/>
      <c r="G134" s="649"/>
      <c r="H134" s="528"/>
      <c r="I134" s="529"/>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29"/>
      <c r="AY134" s="529"/>
      <c r="AZ134" s="529"/>
      <c r="BA134" s="529"/>
      <c r="BB134" s="529"/>
      <c r="BC134" s="529"/>
      <c r="BD134" s="529"/>
      <c r="BE134" s="529"/>
      <c r="BF134" s="529"/>
      <c r="BG134" s="529"/>
      <c r="BH134" s="529"/>
      <c r="BI134" s="529"/>
      <c r="BJ134" s="529"/>
      <c r="BK134" s="529"/>
      <c r="BL134" s="529"/>
      <c r="BM134" s="529"/>
      <c r="BN134" s="529"/>
      <c r="BO134" s="529"/>
      <c r="BP134" s="529"/>
      <c r="BQ134" s="529"/>
      <c r="BR134" s="529"/>
      <c r="BS134" s="529"/>
      <c r="BT134" s="529"/>
      <c r="BU134" s="529"/>
      <c r="BV134" s="529"/>
      <c r="BW134" s="529"/>
      <c r="BX134" s="529"/>
      <c r="BY134" s="530"/>
      <c r="BZ134" s="705"/>
      <c r="CA134" s="705"/>
      <c r="CB134" s="705"/>
      <c r="CC134" s="705"/>
      <c r="CD134" s="705"/>
      <c r="CE134" s="705"/>
      <c r="CF134" s="542">
        <f>SUBTOTAL(1,CF135:CF136)</f>
        <v>0</v>
      </c>
      <c r="CG134" s="691"/>
    </row>
    <row r="135" spans="1:85" ht="16.5" x14ac:dyDescent="0.2">
      <c r="A135" s="750" t="s">
        <v>590</v>
      </c>
      <c r="B135" s="671" t="s">
        <v>591</v>
      </c>
      <c r="C135" s="454" t="s">
        <v>39</v>
      </c>
      <c r="D135" s="454" t="s">
        <v>580</v>
      </c>
      <c r="E135" s="466">
        <v>44561</v>
      </c>
      <c r="F135" s="466">
        <v>44651</v>
      </c>
      <c r="G135" s="466"/>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2"/>
      <c r="BQ135" s="462"/>
      <c r="BR135" s="462"/>
      <c r="BS135" s="462"/>
      <c r="BT135" s="462"/>
      <c r="BU135" s="462"/>
      <c r="BV135" s="462"/>
      <c r="BW135" s="462"/>
      <c r="BX135" s="462"/>
      <c r="BY135" s="676"/>
      <c r="BZ135" s="718"/>
      <c r="CA135" s="716"/>
      <c r="CB135" s="716"/>
      <c r="CC135" s="716"/>
      <c r="CD135" s="716"/>
      <c r="CE135" s="717"/>
      <c r="CF135" s="536">
        <f t="shared" si="11"/>
        <v>0</v>
      </c>
      <c r="CG135" s="565"/>
    </row>
    <row r="136" spans="1:85" ht="16.5" x14ac:dyDescent="0.2">
      <c r="A136" s="753" t="s">
        <v>592</v>
      </c>
      <c r="B136" s="671" t="s">
        <v>593</v>
      </c>
      <c r="C136" s="480" t="s">
        <v>39</v>
      </c>
      <c r="D136" s="480" t="s">
        <v>580</v>
      </c>
      <c r="E136" s="592">
        <v>44561</v>
      </c>
      <c r="F136" s="592">
        <v>44651</v>
      </c>
      <c r="G136" s="592"/>
      <c r="H136" s="479"/>
      <c r="I136" s="479"/>
      <c r="J136" s="479"/>
      <c r="K136" s="479"/>
      <c r="L136" s="479"/>
      <c r="M136" s="479"/>
      <c r="N136" s="479"/>
      <c r="O136" s="479"/>
      <c r="P136" s="479"/>
      <c r="Q136" s="479"/>
      <c r="R136" s="479"/>
      <c r="S136" s="479"/>
      <c r="T136" s="479"/>
      <c r="U136" s="479"/>
      <c r="V136" s="479"/>
      <c r="W136" s="479"/>
      <c r="X136" s="479"/>
      <c r="Y136" s="479"/>
      <c r="Z136" s="479"/>
      <c r="AA136" s="479"/>
      <c r="AB136" s="479"/>
      <c r="AC136" s="479"/>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79"/>
      <c r="AY136" s="479"/>
      <c r="AZ136" s="479"/>
      <c r="BA136" s="479"/>
      <c r="BB136" s="479"/>
      <c r="BC136" s="479"/>
      <c r="BD136" s="479"/>
      <c r="BE136" s="479"/>
      <c r="BF136" s="479"/>
      <c r="BG136" s="479"/>
      <c r="BH136" s="479"/>
      <c r="BI136" s="479"/>
      <c r="BJ136" s="479"/>
      <c r="BK136" s="479"/>
      <c r="BL136" s="479"/>
      <c r="BM136" s="479"/>
      <c r="BN136" s="479"/>
      <c r="BO136" s="479"/>
      <c r="BP136" s="479"/>
      <c r="BQ136" s="479"/>
      <c r="BR136" s="479"/>
      <c r="BS136" s="479"/>
      <c r="BT136" s="479"/>
      <c r="BU136" s="479"/>
      <c r="BV136" s="479"/>
      <c r="BW136" s="479"/>
      <c r="BX136" s="479"/>
      <c r="BY136" s="678"/>
      <c r="BZ136" s="728"/>
      <c r="CA136" s="729"/>
      <c r="CB136" s="729"/>
      <c r="CC136" s="729"/>
      <c r="CD136" s="729"/>
      <c r="CE136" s="730"/>
      <c r="CF136" s="536">
        <f t="shared" si="11"/>
        <v>0</v>
      </c>
      <c r="CG136" s="699"/>
    </row>
    <row r="137" spans="1:85" s="25" customFormat="1" ht="18" customHeight="1" x14ac:dyDescent="0.2">
      <c r="A137" s="650" t="s">
        <v>594</v>
      </c>
      <c r="B137" s="601"/>
      <c r="C137" s="601"/>
      <c r="D137" s="601"/>
      <c r="E137" s="641"/>
      <c r="F137" s="641"/>
      <c r="G137" s="649"/>
      <c r="H137" s="528"/>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29"/>
      <c r="AU137" s="529"/>
      <c r="AV137" s="529"/>
      <c r="AW137" s="529"/>
      <c r="AX137" s="529"/>
      <c r="AY137" s="529"/>
      <c r="AZ137" s="529"/>
      <c r="BA137" s="529"/>
      <c r="BB137" s="529"/>
      <c r="BC137" s="529"/>
      <c r="BD137" s="529"/>
      <c r="BE137" s="529"/>
      <c r="BF137" s="529"/>
      <c r="BG137" s="529"/>
      <c r="BH137" s="529"/>
      <c r="BI137" s="529"/>
      <c r="BJ137" s="529"/>
      <c r="BK137" s="529"/>
      <c r="BL137" s="529"/>
      <c r="BM137" s="529"/>
      <c r="BN137" s="529"/>
      <c r="BO137" s="529"/>
      <c r="BP137" s="529"/>
      <c r="BQ137" s="529"/>
      <c r="BR137" s="529"/>
      <c r="BS137" s="529"/>
      <c r="BT137" s="529"/>
      <c r="BU137" s="529"/>
      <c r="BV137" s="529"/>
      <c r="BW137" s="529"/>
      <c r="BX137" s="529"/>
      <c r="BY137" s="530"/>
      <c r="BZ137" s="705"/>
      <c r="CA137" s="705"/>
      <c r="CB137" s="705"/>
      <c r="CC137" s="705"/>
      <c r="CD137" s="705"/>
      <c r="CE137" s="705"/>
      <c r="CF137" s="542">
        <f>SUBTOTAL(1,CF138)</f>
        <v>1</v>
      </c>
      <c r="CG137" s="691"/>
    </row>
    <row r="138" spans="1:85" ht="21" customHeight="1" x14ac:dyDescent="0.2">
      <c r="A138" s="754" t="s">
        <v>595</v>
      </c>
      <c r="B138" s="639" t="s">
        <v>370</v>
      </c>
      <c r="C138" s="512" t="s">
        <v>39</v>
      </c>
      <c r="D138" s="512" t="s">
        <v>580</v>
      </c>
      <c r="E138" s="593" t="s">
        <v>43</v>
      </c>
      <c r="F138" s="593" t="s">
        <v>43</v>
      </c>
      <c r="G138" s="594" t="s">
        <v>261</v>
      </c>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c r="BV138" s="511"/>
      <c r="BW138" s="511"/>
      <c r="BX138" s="511"/>
      <c r="BY138" s="679"/>
      <c r="BZ138" s="731"/>
      <c r="CA138" s="732"/>
      <c r="CB138" s="732"/>
      <c r="CC138" s="732"/>
      <c r="CD138" s="732"/>
      <c r="CE138" s="733" t="s">
        <v>32</v>
      </c>
      <c r="CF138" s="543">
        <f t="shared" si="11"/>
        <v>1</v>
      </c>
      <c r="CG138" s="700"/>
    </row>
  </sheetData>
  <sheetProtection formatRows="0" insertColumns="0" insertRows="0" deleteColumns="0" deleteRows="0" sort="0" autoFilter="0" pivotTables="0"/>
  <autoFilter ref="A7:CG138" xr:uid="{1DA8C8AE-ABFF-4558-B30A-870FFC88E0A5}"/>
  <mergeCells count="122">
    <mergeCell ref="A4:B4"/>
    <mergeCell ref="C4:G4"/>
    <mergeCell ref="B5:B7"/>
    <mergeCell ref="C5:C7"/>
    <mergeCell ref="D5:D7"/>
    <mergeCell ref="E5:E7"/>
    <mergeCell ref="F5:F7"/>
    <mergeCell ref="A2:BY2"/>
    <mergeCell ref="BZ2:CF2"/>
    <mergeCell ref="A3:B3"/>
    <mergeCell ref="C3:G3"/>
    <mergeCell ref="H3:BY4"/>
    <mergeCell ref="BZ3:BZ4"/>
    <mergeCell ref="CA3:CA4"/>
    <mergeCell ref="CB3:CB4"/>
    <mergeCell ref="CC3:CC4"/>
    <mergeCell ref="CD3:CD4"/>
    <mergeCell ref="G5:G7"/>
    <mergeCell ref="H5:K5"/>
    <mergeCell ref="L5:O5"/>
    <mergeCell ref="P5:S5"/>
    <mergeCell ref="T5:W5"/>
    <mergeCell ref="X5:AA5"/>
    <mergeCell ref="CE3:CE4"/>
    <mergeCell ref="CF3:CF4"/>
    <mergeCell ref="CG3:CG4"/>
    <mergeCell ref="AZ5:BC5"/>
    <mergeCell ref="BD5:BG5"/>
    <mergeCell ref="BH5:BK5"/>
    <mergeCell ref="BL5:BP5"/>
    <mergeCell ref="BQ5:BT5"/>
    <mergeCell ref="BU5:BY5"/>
    <mergeCell ref="AB5:AE5"/>
    <mergeCell ref="AF5:AI5"/>
    <mergeCell ref="AJ5:AM5"/>
    <mergeCell ref="AN5:AQ5"/>
    <mergeCell ref="AR5:AU5"/>
    <mergeCell ref="AV5:AY5"/>
    <mergeCell ref="AR11:AW11"/>
    <mergeCell ref="H61:M61"/>
    <mergeCell ref="N61:S61"/>
    <mergeCell ref="T61:Y61"/>
    <mergeCell ref="Z61:AE61"/>
    <mergeCell ref="AF61:AK61"/>
    <mergeCell ref="AL61:AQ61"/>
    <mergeCell ref="AR61:AW61"/>
    <mergeCell ref="H11:M11"/>
    <mergeCell ref="N11:S11"/>
    <mergeCell ref="T11:Y11"/>
    <mergeCell ref="Z11:AE11"/>
    <mergeCell ref="AF11:AK11"/>
    <mergeCell ref="AL11:AQ11"/>
    <mergeCell ref="H95:M95"/>
    <mergeCell ref="N95:S95"/>
    <mergeCell ref="T95:Y95"/>
    <mergeCell ref="Z95:AE95"/>
    <mergeCell ref="AF95:AK95"/>
    <mergeCell ref="AX61:BC61"/>
    <mergeCell ref="BD61:BI61"/>
    <mergeCell ref="BJ61:BO61"/>
    <mergeCell ref="BP61:BY61"/>
    <mergeCell ref="H81:M81"/>
    <mergeCell ref="N81:S81"/>
    <mergeCell ref="T81:Y81"/>
    <mergeCell ref="Z81:AE81"/>
    <mergeCell ref="AF81:AK81"/>
    <mergeCell ref="AL81:AQ81"/>
    <mergeCell ref="AL95:AQ95"/>
    <mergeCell ref="AR95:AW95"/>
    <mergeCell ref="AX95:BC95"/>
    <mergeCell ref="BD95:BI95"/>
    <mergeCell ref="BJ95:BO95"/>
    <mergeCell ref="BP95:BY95"/>
    <mergeCell ref="AR81:AW81"/>
    <mergeCell ref="AX81:BC81"/>
    <mergeCell ref="BD81:BI81"/>
    <mergeCell ref="BJ81:BO81"/>
    <mergeCell ref="BP81:BY81"/>
    <mergeCell ref="H116:M116"/>
    <mergeCell ref="N116:S116"/>
    <mergeCell ref="T116:Y116"/>
    <mergeCell ref="Z116:AE116"/>
    <mergeCell ref="AF116:AK116"/>
    <mergeCell ref="H108:M108"/>
    <mergeCell ref="N108:S108"/>
    <mergeCell ref="T108:Y108"/>
    <mergeCell ref="Z108:AE108"/>
    <mergeCell ref="AF108:AK108"/>
    <mergeCell ref="AL116:AQ116"/>
    <mergeCell ref="AR116:AW116"/>
    <mergeCell ref="AX116:BC116"/>
    <mergeCell ref="BD116:BI116"/>
    <mergeCell ref="BJ116:BO116"/>
    <mergeCell ref="BP116:BY116"/>
    <mergeCell ref="AR108:AW108"/>
    <mergeCell ref="AX108:BC108"/>
    <mergeCell ref="BD108:BI108"/>
    <mergeCell ref="BJ108:BO108"/>
    <mergeCell ref="BP108:BY108"/>
    <mergeCell ref="AL108:AQ108"/>
    <mergeCell ref="H126:M126"/>
    <mergeCell ref="N126:S126"/>
    <mergeCell ref="T126:Y126"/>
    <mergeCell ref="Z126:AE126"/>
    <mergeCell ref="AF126:AK126"/>
    <mergeCell ref="H121:M121"/>
    <mergeCell ref="N121:S121"/>
    <mergeCell ref="T121:Y121"/>
    <mergeCell ref="Z121:AE121"/>
    <mergeCell ref="AF121:AK121"/>
    <mergeCell ref="AL126:AQ126"/>
    <mergeCell ref="AR126:AW126"/>
    <mergeCell ref="AX126:BC126"/>
    <mergeCell ref="BD126:BI126"/>
    <mergeCell ref="BJ126:BO126"/>
    <mergeCell ref="BP126:BY126"/>
    <mergeCell ref="AR121:AW121"/>
    <mergeCell ref="AX121:BC121"/>
    <mergeCell ref="BD121:BI121"/>
    <mergeCell ref="BJ121:BO121"/>
    <mergeCell ref="BP121:BY121"/>
    <mergeCell ref="AL121:AQ121"/>
  </mergeCells>
  <phoneticPr fontId="0" type="noConversion"/>
  <conditionalFormatting sqref="A77">
    <cfRule type="iconSet" priority="1">
      <iconSet iconSet="3Symbols2">
        <cfvo type="percent" val="0"/>
        <cfvo type="percent" val="33"/>
        <cfvo type="percent" val="67"/>
      </iconSet>
    </cfRule>
  </conditionalFormatting>
  <conditionalFormatting sqref="F14">
    <cfRule type="iconSet" priority="36">
      <iconSet iconSet="3Symbols2">
        <cfvo type="percent" val="0"/>
        <cfvo type="percent" val="33"/>
        <cfvo type="percent" val="67"/>
      </iconSet>
    </cfRule>
  </conditionalFormatting>
  <conditionalFormatting sqref="H55:BC55 BH55:BY55 H56:BY56">
    <cfRule type="cellIs" dxfId="598" priority="6" operator="equal">
      <formula>"X"</formula>
    </cfRule>
    <cfRule type="cellIs" dxfId="597" priority="7" operator="notEqual">
      <formula>""</formula>
    </cfRule>
  </conditionalFormatting>
  <conditionalFormatting sqref="H38:BP38 BS38:BY38">
    <cfRule type="cellIs" dxfId="596" priority="24" operator="equal">
      <formula>"X"</formula>
    </cfRule>
    <cfRule type="cellIs" dxfId="595" priority="25" operator="notEqual">
      <formula>""</formula>
    </cfRule>
  </conditionalFormatting>
  <conditionalFormatting sqref="H8:BY10">
    <cfRule type="cellIs" dxfId="594" priority="15" operator="equal">
      <formula>"X"</formula>
    </cfRule>
  </conditionalFormatting>
  <conditionalFormatting sqref="H11:BY37 H39:BY54 H57:BY138">
    <cfRule type="cellIs" dxfId="593" priority="34" operator="equal">
      <formula>"X"</formula>
    </cfRule>
  </conditionalFormatting>
  <conditionalFormatting sqref="H12:BY37 H39:BY54 H57:BY138">
    <cfRule type="cellIs" dxfId="592" priority="35" operator="notEqual">
      <formula>""</formula>
    </cfRule>
  </conditionalFormatting>
  <conditionalFormatting sqref="BD55:BG55">
    <cfRule type="cellIs" dxfId="591" priority="2" operator="equal">
      <formula>"X"</formula>
    </cfRule>
    <cfRule type="cellIs" dxfId="590" priority="3" operator="notEqual">
      <formula>""</formula>
    </cfRule>
  </conditionalFormatting>
  <conditionalFormatting sqref="BQ38:BR38">
    <cfRule type="cellIs" dxfId="589" priority="4" operator="equal">
      <formula>"X"</formula>
    </cfRule>
    <cfRule type="cellIs" dxfId="588" priority="5" operator="notEqual">
      <formula>""</formula>
    </cfRule>
  </conditionalFormatting>
  <conditionalFormatting sqref="BZ129">
    <cfRule type="cellIs" dxfId="587" priority="238" stopIfTrue="1" operator="notEqual">
      <formula>""</formula>
    </cfRule>
  </conditionalFormatting>
  <conditionalFormatting sqref="BZ8:CE10">
    <cfRule type="cellIs" dxfId="586" priority="22" stopIfTrue="1" operator="notEqual">
      <formula>""</formula>
    </cfRule>
  </conditionalFormatting>
  <conditionalFormatting sqref="BZ13:CE38">
    <cfRule type="cellIs" dxfId="585" priority="33" stopIfTrue="1" operator="notEqual">
      <formula>""</formula>
    </cfRule>
  </conditionalFormatting>
  <conditionalFormatting sqref="BZ40:CE45">
    <cfRule type="cellIs" dxfId="584" priority="295" stopIfTrue="1" operator="notEqual">
      <formula>""</formula>
    </cfRule>
  </conditionalFormatting>
  <conditionalFormatting sqref="BZ47:CE57">
    <cfRule type="cellIs" dxfId="583" priority="14" stopIfTrue="1" operator="notEqual">
      <formula>""</formula>
    </cfRule>
  </conditionalFormatting>
  <conditionalFormatting sqref="BZ59:CE60">
    <cfRule type="cellIs" dxfId="582" priority="251" stopIfTrue="1" operator="notEqual">
      <formula>""</formula>
    </cfRule>
  </conditionalFormatting>
  <conditionalFormatting sqref="BZ63:CE72">
    <cfRule type="cellIs" dxfId="581" priority="364" stopIfTrue="1" operator="notEqual">
      <formula>""</formula>
    </cfRule>
  </conditionalFormatting>
  <conditionalFormatting sqref="BZ74:CE75">
    <cfRule type="cellIs" dxfId="580" priority="236" stopIfTrue="1" operator="notEqual">
      <formula>""</formula>
    </cfRule>
  </conditionalFormatting>
  <conditionalFormatting sqref="BZ77:CE80">
    <cfRule type="cellIs" dxfId="579" priority="127" stopIfTrue="1" operator="notEqual">
      <formula>""</formula>
    </cfRule>
  </conditionalFormatting>
  <conditionalFormatting sqref="BZ83:CE84">
    <cfRule type="cellIs" dxfId="578" priority="246" stopIfTrue="1" operator="notEqual">
      <formula>""</formula>
    </cfRule>
  </conditionalFormatting>
  <conditionalFormatting sqref="BZ86:CE88 BZ133:CE133 BZ135:CE136">
    <cfRule type="cellIs" dxfId="577" priority="373" stopIfTrue="1" operator="notEqual">
      <formula>""</formula>
    </cfRule>
  </conditionalFormatting>
  <conditionalFormatting sqref="BZ90:CE94">
    <cfRule type="cellIs" dxfId="576" priority="250" stopIfTrue="1" operator="notEqual">
      <formula>""</formula>
    </cfRule>
  </conditionalFormatting>
  <conditionalFormatting sqref="BZ97:CE101">
    <cfRule type="cellIs" dxfId="575" priority="265" stopIfTrue="1" operator="notEqual">
      <formula>""</formula>
    </cfRule>
  </conditionalFormatting>
  <conditionalFormatting sqref="BZ103:CE105">
    <cfRule type="cellIs" dxfId="574" priority="358" stopIfTrue="1" operator="notEqual">
      <formula>""</formula>
    </cfRule>
  </conditionalFormatting>
  <conditionalFormatting sqref="BZ107:CE107">
    <cfRule type="cellIs" dxfId="573" priority="247" stopIfTrue="1" operator="notEqual">
      <formula>""</formula>
    </cfRule>
  </conditionalFormatting>
  <conditionalFormatting sqref="BZ110:CE115">
    <cfRule type="cellIs" dxfId="572" priority="48" stopIfTrue="1" operator="notEqual">
      <formula>""</formula>
    </cfRule>
  </conditionalFormatting>
  <conditionalFormatting sqref="BZ122:CE125">
    <cfRule type="cellIs" dxfId="571" priority="37" stopIfTrue="1" operator="notEqual">
      <formula>""</formula>
    </cfRule>
  </conditionalFormatting>
  <conditionalFormatting sqref="BZ128:CE131">
    <cfRule type="cellIs" dxfId="570" priority="248" stopIfTrue="1" operator="notEqual">
      <formula>""</formula>
    </cfRule>
  </conditionalFormatting>
  <conditionalFormatting sqref="BZ138:CE138">
    <cfRule type="cellIs" dxfId="569" priority="237" stopIfTrue="1" operator="notEqual">
      <formula>""</formula>
    </cfRule>
  </conditionalFormatting>
  <conditionalFormatting sqref="CD34:CD38">
    <cfRule type="cellIs" dxfId="568" priority="32" stopIfTrue="1" operator="notEqual">
      <formula>""</formula>
    </cfRule>
  </conditionalFormatting>
  <conditionalFormatting sqref="CE118:CE120">
    <cfRule type="cellIs" dxfId="567" priority="239" stopIfTrue="1" operator="notEqual">
      <formula>""</formula>
    </cfRule>
  </conditionalFormatting>
  <conditionalFormatting sqref="CF8:CF16">
    <cfRule type="cellIs" dxfId="566" priority="21" stopIfTrue="1" operator="lessThanOrEqual">
      <formula>0.9</formula>
    </cfRule>
  </conditionalFormatting>
  <conditionalFormatting sqref="CF8:CF138">
    <cfRule type="cellIs" dxfId="565" priority="8" stopIfTrue="1" operator="equal">
      <formula>1</formula>
    </cfRule>
    <cfRule type="cellIs" dxfId="564" priority="9" stopIfTrue="1" operator="lessThanOrEqual">
      <formula>0.2</formula>
    </cfRule>
    <cfRule type="cellIs" dxfId="563" priority="10" stopIfTrue="1" operator="lessThanOrEqual">
      <formula>0.3</formula>
    </cfRule>
    <cfRule type="cellIs" dxfId="562" priority="11" stopIfTrue="1" operator="lessThanOrEqual">
      <formula>0.5</formula>
    </cfRule>
    <cfRule type="cellIs" dxfId="561" priority="12" stopIfTrue="1" operator="lessThanOrEqual">
      <formula>0.75</formula>
    </cfRule>
  </conditionalFormatting>
  <conditionalFormatting sqref="CF17:CF22">
    <cfRule type="cellIs" dxfId="560" priority="102" stopIfTrue="1" operator="lessThanOrEqual">
      <formula>0.99</formula>
    </cfRule>
  </conditionalFormatting>
  <conditionalFormatting sqref="CF23:CF58">
    <cfRule type="cellIs" dxfId="559" priority="13" stopIfTrue="1" operator="lessThanOrEqual">
      <formula>0.9</formula>
    </cfRule>
  </conditionalFormatting>
  <conditionalFormatting sqref="CF59:CF60 CF78 CF80 CF83:CF84 CF86:CF88 CF90:CF93 CF110:CF115 CF118:CF120 CF128:CF131 CF133 CF135:CF136 CF138">
    <cfRule type="cellIs" dxfId="558" priority="372" stopIfTrue="1" operator="lessThanOrEqual">
      <formula>0.99</formula>
    </cfRule>
  </conditionalFormatting>
  <conditionalFormatting sqref="CF61:CF72">
    <cfRule type="cellIs" dxfId="557" priority="151" stopIfTrue="1" operator="lessThanOrEqual">
      <formula>0.9</formula>
    </cfRule>
  </conditionalFormatting>
  <conditionalFormatting sqref="CF73">
    <cfRule type="cellIs" dxfId="556" priority="163" stopIfTrue="1" operator="lessThanOrEqual">
      <formula>0.99</formula>
    </cfRule>
  </conditionalFormatting>
  <conditionalFormatting sqref="CF74:CF77">
    <cfRule type="cellIs" dxfId="555" priority="211" stopIfTrue="1" operator="lessThanOrEqual">
      <formula>0.9</formula>
    </cfRule>
  </conditionalFormatting>
  <conditionalFormatting sqref="CF79">
    <cfRule type="cellIs" dxfId="554" priority="126" stopIfTrue="1" operator="lessThanOrEqual">
      <formula>0.9</formula>
    </cfRule>
  </conditionalFormatting>
  <conditionalFormatting sqref="CF81:CF82">
    <cfRule type="cellIs" dxfId="553" priority="96" stopIfTrue="1" operator="lessThanOrEqual">
      <formula>0.9</formula>
    </cfRule>
  </conditionalFormatting>
  <conditionalFormatting sqref="CF85">
    <cfRule type="cellIs" dxfId="552" priority="90" stopIfTrue="1" operator="lessThanOrEqual">
      <formula>0.9</formula>
    </cfRule>
  </conditionalFormatting>
  <conditionalFormatting sqref="CF89">
    <cfRule type="cellIs" dxfId="551" priority="84" stopIfTrue="1" operator="lessThanOrEqual">
      <formula>0.9</formula>
    </cfRule>
  </conditionalFormatting>
  <conditionalFormatting sqref="CF94:CF109">
    <cfRule type="cellIs" dxfId="550" priority="60" stopIfTrue="1" operator="lessThanOrEqual">
      <formula>0.9</formula>
    </cfRule>
  </conditionalFormatting>
  <conditionalFormatting sqref="CF116:CF117">
    <cfRule type="cellIs" dxfId="549" priority="54" stopIfTrue="1" operator="lessThanOrEqual">
      <formula>0.9</formula>
    </cfRule>
  </conditionalFormatting>
  <conditionalFormatting sqref="CF121">
    <cfRule type="cellIs" dxfId="548" priority="175" stopIfTrue="1" operator="lessThanOrEqual">
      <formula>0.9</formula>
    </cfRule>
  </conditionalFormatting>
  <conditionalFormatting sqref="CF122:CF125">
    <cfRule type="cellIs" dxfId="547" priority="44" stopIfTrue="1" operator="lessThanOrEqual">
      <formula>0.99</formula>
    </cfRule>
  </conditionalFormatting>
  <conditionalFormatting sqref="CF126:CF127">
    <cfRule type="cellIs" dxfId="546" priority="169" stopIfTrue="1" operator="lessThanOrEqual">
      <formula>0.9</formula>
    </cfRule>
  </conditionalFormatting>
  <conditionalFormatting sqref="CF132">
    <cfRule type="cellIs" dxfId="545" priority="223" stopIfTrue="1" operator="lessThanOrEqual">
      <formula>0.9</formula>
    </cfRule>
  </conditionalFormatting>
  <conditionalFormatting sqref="CF134">
    <cfRule type="cellIs" dxfId="544" priority="229" stopIfTrue="1" operator="lessThanOrEqual">
      <formula>0.9</formula>
    </cfRule>
  </conditionalFormatting>
  <conditionalFormatting sqref="CF137">
    <cfRule type="cellIs" dxfId="543" priority="245" stopIfTrue="1" operator="lessThanOrEqual">
      <formula>0.9</formula>
    </cfRule>
  </conditionalFormatting>
  <conditionalFormatting sqref="DZ60">
    <cfRule type="cellIs" dxfId="542" priority="253" stopIfTrue="1" operator="equal">
      <formula>#REF!</formula>
    </cfRule>
    <cfRule type="cellIs" dxfId="541" priority="254" stopIfTrue="1" operator="equal">
      <formula>#REF!</formula>
    </cfRule>
    <cfRule type="cellIs" dxfId="540" priority="255" stopIfTrue="1" operator="equal">
      <formula>#REF!</formula>
    </cfRule>
    <cfRule type="cellIs" dxfId="539" priority="256" stopIfTrue="1" operator="equal">
      <formula>#REF!</formula>
    </cfRule>
  </conditionalFormatting>
  <conditionalFormatting sqref="EA60">
    <cfRule type="cellIs" dxfId="538" priority="252" stopIfTrue="1" operator="notEqual">
      <formula>""</formula>
    </cfRule>
  </conditionalFormatting>
  <hyperlinks>
    <hyperlink ref="CG84" r:id="rId1" display="Lien vers les résultats" xr:uid="{8E463ECD-8873-4180-8BA4-E8E48CEE7FA5}"/>
    <hyperlink ref="CG101" r:id="rId2" xr:uid="{FBD945D3-5DAC-451A-BDA7-CD91AD328C31}"/>
    <hyperlink ref="CG97" r:id="rId3" xr:uid="{3FDEE483-B18E-43CA-AE0F-48D015A49E05}"/>
    <hyperlink ref="CG99" r:id="rId4" xr:uid="{7709FAD6-72E4-43B4-8736-FEC1D2EC8627}"/>
    <hyperlink ref="CG124" r:id="rId5" xr:uid="{1532E5F3-CB69-4C39-9A73-6A41A327BBE9}"/>
    <hyperlink ref="B110" r:id="rId6" xr:uid="{2B15ACB7-B34D-4854-8947-4A9C2DF82342}"/>
    <hyperlink ref="B115" r:id="rId7" xr:uid="{69180FAC-D961-4189-AE06-9A73BC023142}"/>
    <hyperlink ref="B111" r:id="rId8" xr:uid="{E65A3179-D32E-44CB-ABBF-7D698A6379FD}"/>
    <hyperlink ref="B112" r:id="rId9" xr:uid="{E4D6E4C8-9763-43F2-8E13-524D0503952B}"/>
    <hyperlink ref="CG23" r:id="rId10" xr:uid="{438C91A1-DA87-4342-A7F8-003BBEEAC170}"/>
    <hyperlink ref="CG103" r:id="rId11" xr:uid="{694193E7-16C9-4AF7-A480-DC42E030E24F}"/>
    <hyperlink ref="CG122" r:id="rId12" xr:uid="{40891917-3425-4FB5-A2FF-E3F99CC426F9}"/>
    <hyperlink ref="CG123" r:id="rId13" xr:uid="{3A28740D-8568-4AA1-8BED-0F155FDAC335}"/>
  </hyperlinks>
  <printOptions horizontalCentered="1" verticalCentered="1"/>
  <pageMargins left="0" right="0" top="0" bottom="0.39370078740157483" header="0" footer="0.39370078740157483"/>
  <pageSetup paperSize="17" scale="80" fitToHeight="0" orientation="landscape" r:id="rId14"/>
  <headerFooter scaleWithDoc="0" alignWithMargins="0">
    <oddFooter>&amp;L&amp;"Calibri,Normal"Direction des soins infirmiers
&amp;F&amp;R&amp;"Calibri,Normal"&amp;P de &amp;N</oddFooter>
  </headerFooter>
  <drawing r:id="rId15"/>
  <legacyDrawing r:id="rId1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01BF2-1C41-43B9-A2B4-7DEE7561392B}">
  <sheetPr>
    <tabColor theme="3"/>
    <pageSetUpPr fitToPage="1"/>
  </sheetPr>
  <dimension ref="A2:CH138"/>
  <sheetViews>
    <sheetView showGridLines="0" zoomScale="115" zoomScaleNormal="115" zoomScaleSheetLayoutView="85" workbookViewId="0">
      <pane xSplit="2" ySplit="7" topLeftCell="C8" activePane="bottomRight" state="frozen"/>
      <selection pane="topRight" activeCell="C1" sqref="C1"/>
      <selection pane="bottomLeft" activeCell="A8" sqref="A8"/>
      <selection pane="bottomRight" activeCell="B5" sqref="B5:B7"/>
    </sheetView>
  </sheetViews>
  <sheetFormatPr baseColWidth="10" defaultColWidth="11.42578125" defaultRowHeight="12.75" outlineLevelRow="1" outlineLevelCol="1" x14ac:dyDescent="0.2"/>
  <cols>
    <col min="1" max="1" width="8.140625" style="438" customWidth="1"/>
    <col min="2" max="2" width="85.7109375" style="602" customWidth="1"/>
    <col min="3" max="3" width="28.7109375" style="6" customWidth="1"/>
    <col min="4" max="4" width="29.140625" style="15" customWidth="1"/>
    <col min="5" max="5" width="16.5703125" style="31" hidden="1" customWidth="1"/>
    <col min="6" max="6" width="16.5703125" style="31" customWidth="1"/>
    <col min="7" max="7" width="17.140625" style="31" customWidth="1"/>
    <col min="8" max="14" width="4.7109375" style="15" hidden="1" customWidth="1" outlineLevel="1"/>
    <col min="15" max="15" width="5.42578125" style="15" hidden="1" customWidth="1" outlineLevel="1"/>
    <col min="16" max="18" width="4.7109375" style="15" hidden="1" customWidth="1" outlineLevel="1"/>
    <col min="19" max="19" width="5.140625" style="15" hidden="1" customWidth="1" outlineLevel="1"/>
    <col min="20" max="77" width="4.7109375" style="15" hidden="1" customWidth="1" outlineLevel="1"/>
    <col min="78" max="78" width="11.140625" style="5" customWidth="1" collapsed="1"/>
    <col min="79" max="79" width="12.140625" style="5" customWidth="1"/>
    <col min="80" max="81" width="11.140625" style="5" customWidth="1"/>
    <col min="82" max="82" width="12.7109375" style="5" customWidth="1"/>
    <col min="83" max="83" width="13.5703125" style="5" customWidth="1"/>
    <col min="84" max="84" width="11.7109375" style="6" customWidth="1"/>
    <col min="85" max="85" width="53.5703125" style="544" customWidth="1"/>
    <col min="86" max="86" width="2.5703125" style="5" customWidth="1"/>
    <col min="87" max="87" width="42" style="5" customWidth="1"/>
    <col min="88" max="16384" width="11.42578125" style="5"/>
  </cols>
  <sheetData>
    <row r="2" spans="1:86" s="8" customFormat="1" ht="59.25" hidden="1" customHeight="1" outlineLevel="1" x14ac:dyDescent="0.3">
      <c r="A2" s="1272" t="s">
        <v>392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319"/>
      <c r="BZ2" s="1320" t="s">
        <v>2</v>
      </c>
      <c r="CA2" s="1320"/>
      <c r="CB2" s="1320"/>
      <c r="CC2" s="1320"/>
      <c r="CD2" s="1320"/>
      <c r="CE2" s="1320"/>
      <c r="CF2" s="1321"/>
      <c r="CG2" s="638"/>
    </row>
    <row r="3" spans="1:86" s="9" customFormat="1" ht="33.950000000000003" hidden="1" customHeight="1" outlineLevel="1" x14ac:dyDescent="0.25">
      <c r="A3" s="1269" t="s">
        <v>4</v>
      </c>
      <c r="B3" s="1269"/>
      <c r="C3" s="1269" t="s">
        <v>393</v>
      </c>
      <c r="D3" s="1269"/>
      <c r="E3" s="1269"/>
      <c r="F3" s="1269"/>
      <c r="G3" s="1276"/>
      <c r="H3" s="1277"/>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9"/>
      <c r="BZ3" s="1322" t="s">
        <v>6</v>
      </c>
      <c r="CA3" s="1305" t="s">
        <v>7</v>
      </c>
      <c r="CB3" s="1305" t="s">
        <v>8</v>
      </c>
      <c r="CC3" s="1305" t="s">
        <v>9</v>
      </c>
      <c r="CD3" s="1305" t="s">
        <v>10</v>
      </c>
      <c r="CE3" s="1267" t="s">
        <v>11</v>
      </c>
      <c r="CF3" s="1305" t="s">
        <v>12</v>
      </c>
      <c r="CG3" s="1324"/>
    </row>
    <row r="4" spans="1:86" s="9" customFormat="1" ht="32.25" hidden="1" customHeight="1" outlineLevel="1" x14ac:dyDescent="0.25">
      <c r="A4" s="1269" t="s">
        <v>394</v>
      </c>
      <c r="B4" s="1269"/>
      <c r="C4" s="1270" t="s">
        <v>14</v>
      </c>
      <c r="D4" s="1270"/>
      <c r="E4" s="1270"/>
      <c r="F4" s="1270"/>
      <c r="G4" s="1271"/>
      <c r="H4" s="1277"/>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9"/>
      <c r="BZ4" s="1323"/>
      <c r="CA4" s="1306"/>
      <c r="CB4" s="1306"/>
      <c r="CC4" s="1306"/>
      <c r="CD4" s="1306"/>
      <c r="CE4" s="1268"/>
      <c r="CF4" s="1306"/>
      <c r="CG4" s="1268"/>
    </row>
    <row r="5" spans="1:86" s="8" customFormat="1" ht="21" customHeight="1" collapsed="1" x14ac:dyDescent="0.3">
      <c r="A5" s="667"/>
      <c r="B5" s="1328" t="s">
        <v>635</v>
      </c>
      <c r="C5" s="1288" t="s">
        <v>17</v>
      </c>
      <c r="D5" s="1291" t="s">
        <v>18</v>
      </c>
      <c r="E5" s="1294" t="s">
        <v>395</v>
      </c>
      <c r="F5" s="1297" t="s">
        <v>19</v>
      </c>
      <c r="G5" s="1300" t="s">
        <v>20</v>
      </c>
      <c r="H5" s="1316">
        <v>44197</v>
      </c>
      <c r="I5" s="1316"/>
      <c r="J5" s="1316"/>
      <c r="K5" s="1316"/>
      <c r="L5" s="1314">
        <v>44228</v>
      </c>
      <c r="M5" s="1314"/>
      <c r="N5" s="1314"/>
      <c r="O5" s="1314"/>
      <c r="P5" s="1314">
        <v>44256</v>
      </c>
      <c r="Q5" s="1314"/>
      <c r="R5" s="1314"/>
      <c r="S5" s="1314"/>
      <c r="T5" s="1314">
        <v>44287</v>
      </c>
      <c r="U5" s="1314"/>
      <c r="V5" s="1314"/>
      <c r="W5" s="1314"/>
      <c r="X5" s="1314">
        <v>44317</v>
      </c>
      <c r="Y5" s="1314"/>
      <c r="Z5" s="1314"/>
      <c r="AA5" s="1314"/>
      <c r="AB5" s="1314">
        <v>44348</v>
      </c>
      <c r="AC5" s="1314"/>
      <c r="AD5" s="1314"/>
      <c r="AE5" s="1314"/>
      <c r="AF5" s="1314">
        <v>44378</v>
      </c>
      <c r="AG5" s="1314"/>
      <c r="AH5" s="1314"/>
      <c r="AI5" s="1314"/>
      <c r="AJ5" s="1314">
        <v>44409</v>
      </c>
      <c r="AK5" s="1314"/>
      <c r="AL5" s="1314"/>
      <c r="AM5" s="1314"/>
      <c r="AN5" s="1314">
        <v>44440</v>
      </c>
      <c r="AO5" s="1314"/>
      <c r="AP5" s="1314"/>
      <c r="AQ5" s="1314"/>
      <c r="AR5" s="1314">
        <v>44470</v>
      </c>
      <c r="AS5" s="1314"/>
      <c r="AT5" s="1314"/>
      <c r="AU5" s="1314"/>
      <c r="AV5" s="1314">
        <v>44501</v>
      </c>
      <c r="AW5" s="1314"/>
      <c r="AX5" s="1314"/>
      <c r="AY5" s="1315"/>
      <c r="AZ5" s="1307" t="s">
        <v>396</v>
      </c>
      <c r="BA5" s="1308"/>
      <c r="BB5" s="1308"/>
      <c r="BC5" s="1309"/>
      <c r="BD5" s="1307" t="s">
        <v>397</v>
      </c>
      <c r="BE5" s="1308"/>
      <c r="BF5" s="1308"/>
      <c r="BG5" s="1309"/>
      <c r="BH5" s="1307" t="s">
        <v>398</v>
      </c>
      <c r="BI5" s="1308"/>
      <c r="BJ5" s="1308"/>
      <c r="BK5" s="1309"/>
      <c r="BL5" s="1310" t="s">
        <v>399</v>
      </c>
      <c r="BM5" s="1311"/>
      <c r="BN5" s="1311"/>
      <c r="BO5" s="1311"/>
      <c r="BP5" s="1312"/>
      <c r="BQ5" s="1310" t="s">
        <v>400</v>
      </c>
      <c r="BR5" s="1311"/>
      <c r="BS5" s="1311"/>
      <c r="BT5" s="1312"/>
      <c r="BU5" s="1310" t="s">
        <v>401</v>
      </c>
      <c r="BV5" s="1311"/>
      <c r="BW5" s="1311"/>
      <c r="BX5" s="1311"/>
      <c r="BY5" s="1313"/>
      <c r="BZ5" s="632">
        <v>0.2</v>
      </c>
      <c r="CA5" s="633">
        <v>0.3</v>
      </c>
      <c r="CB5" s="634">
        <v>0.5</v>
      </c>
      <c r="CC5" s="635">
        <v>0.75</v>
      </c>
      <c r="CD5" s="636">
        <v>0.9</v>
      </c>
      <c r="CE5" s="637">
        <v>1</v>
      </c>
      <c r="CF5" s="605" t="s">
        <v>21</v>
      </c>
      <c r="CG5" s="606" t="s">
        <v>3</v>
      </c>
      <c r="CH5" s="9"/>
    </row>
    <row r="6" spans="1:86" s="8" customFormat="1" ht="20.25" x14ac:dyDescent="0.3">
      <c r="A6" s="667"/>
      <c r="B6" s="1329"/>
      <c r="C6" s="1289"/>
      <c r="D6" s="1292"/>
      <c r="E6" s="1295"/>
      <c r="F6" s="1298"/>
      <c r="G6" s="130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66">
        <v>6</v>
      </c>
      <c r="BA6" s="666">
        <f>AZ6+7</f>
        <v>13</v>
      </c>
      <c r="BB6" s="666">
        <f t="shared" ref="BB6:BY6" si="0">BA6+7</f>
        <v>20</v>
      </c>
      <c r="BC6" s="666">
        <f t="shared" si="0"/>
        <v>27</v>
      </c>
      <c r="BD6" s="666">
        <v>3</v>
      </c>
      <c r="BE6" s="666">
        <f t="shared" si="0"/>
        <v>10</v>
      </c>
      <c r="BF6" s="666">
        <f t="shared" si="0"/>
        <v>17</v>
      </c>
      <c r="BG6" s="666">
        <f t="shared" si="0"/>
        <v>24</v>
      </c>
      <c r="BH6" s="666">
        <f t="shared" si="0"/>
        <v>31</v>
      </c>
      <c r="BI6" s="666">
        <v>7</v>
      </c>
      <c r="BJ6" s="666">
        <f t="shared" si="0"/>
        <v>14</v>
      </c>
      <c r="BK6" s="666">
        <f t="shared" si="0"/>
        <v>21</v>
      </c>
      <c r="BL6" s="666">
        <f t="shared" si="0"/>
        <v>28</v>
      </c>
      <c r="BM6" s="666">
        <v>7</v>
      </c>
      <c r="BN6" s="666">
        <f t="shared" si="0"/>
        <v>14</v>
      </c>
      <c r="BO6" s="666">
        <f t="shared" si="0"/>
        <v>21</v>
      </c>
      <c r="BP6" s="666">
        <f t="shared" si="0"/>
        <v>28</v>
      </c>
      <c r="BQ6" s="666">
        <v>4</v>
      </c>
      <c r="BR6" s="666">
        <f t="shared" si="0"/>
        <v>11</v>
      </c>
      <c r="BS6" s="666">
        <f t="shared" si="0"/>
        <v>18</v>
      </c>
      <c r="BT6" s="666">
        <f t="shared" si="0"/>
        <v>25</v>
      </c>
      <c r="BU6" s="666">
        <v>2</v>
      </c>
      <c r="BV6" s="666">
        <f t="shared" si="0"/>
        <v>9</v>
      </c>
      <c r="BW6" s="666">
        <f t="shared" si="0"/>
        <v>16</v>
      </c>
      <c r="BX6" s="666">
        <f t="shared" si="0"/>
        <v>23</v>
      </c>
      <c r="BY6" s="668">
        <f t="shared" si="0"/>
        <v>30</v>
      </c>
      <c r="BZ6" s="659"/>
      <c r="CA6" s="660"/>
      <c r="CB6" s="661"/>
      <c r="CC6" s="662"/>
      <c r="CD6" s="663"/>
      <c r="CE6" s="664"/>
      <c r="CF6" s="605"/>
      <c r="CG6" s="606"/>
      <c r="CH6" s="9"/>
    </row>
    <row r="7" spans="1:86" s="8" customFormat="1" ht="14.25" customHeight="1" x14ac:dyDescent="0.3">
      <c r="A7" s="667"/>
      <c r="B7" s="1330"/>
      <c r="C7" s="1290"/>
      <c r="D7" s="1293"/>
      <c r="E7" s="1296"/>
      <c r="F7" s="1299"/>
      <c r="G7" s="1302"/>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7"/>
      <c r="BA7" s="656"/>
      <c r="BB7" s="656"/>
      <c r="BC7" s="656"/>
      <c r="BD7" s="657"/>
      <c r="BE7" s="656"/>
      <c r="BF7" s="656"/>
      <c r="BG7" s="656"/>
      <c r="BH7" s="657"/>
      <c r="BI7" s="656"/>
      <c r="BJ7" s="656"/>
      <c r="BK7" s="656"/>
      <c r="BL7" s="657"/>
      <c r="BM7" s="656"/>
      <c r="BN7" s="656"/>
      <c r="BO7" s="656"/>
      <c r="BP7" s="658"/>
      <c r="BQ7" s="657"/>
      <c r="BR7" s="657"/>
      <c r="BS7" s="657"/>
      <c r="BT7" s="657"/>
      <c r="BU7" s="658"/>
      <c r="BV7" s="658"/>
      <c r="BW7" s="658"/>
      <c r="BX7" s="658"/>
      <c r="BY7" s="669"/>
      <c r="BZ7" s="659"/>
      <c r="CA7" s="660"/>
      <c r="CB7" s="661"/>
      <c r="CC7" s="662"/>
      <c r="CD7" s="663"/>
      <c r="CE7" s="664"/>
      <c r="CF7" s="605"/>
      <c r="CG7" s="688"/>
      <c r="CH7" s="9"/>
    </row>
    <row r="8" spans="1:86" s="13" customFormat="1" ht="16.5" x14ac:dyDescent="0.25">
      <c r="A8" s="609"/>
      <c r="B8" s="680" t="s">
        <v>402</v>
      </c>
      <c r="C8" s="610"/>
      <c r="D8" s="610"/>
      <c r="E8" s="610"/>
      <c r="F8" s="610"/>
      <c r="G8" s="681"/>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v>15</v>
      </c>
      <c r="BB8" s="520"/>
      <c r="BC8" s="520"/>
      <c r="BD8" s="520"/>
      <c r="BE8" s="520">
        <v>11</v>
      </c>
      <c r="BF8" s="520"/>
      <c r="BG8" s="520">
        <v>28</v>
      </c>
      <c r="BH8" s="520"/>
      <c r="BI8" s="520">
        <v>8</v>
      </c>
      <c r="BJ8" s="520"/>
      <c r="BK8" s="520">
        <v>22</v>
      </c>
      <c r="BL8" s="520"/>
      <c r="BM8" s="520">
        <v>9</v>
      </c>
      <c r="BN8" s="520"/>
      <c r="BO8" s="520">
        <v>22</v>
      </c>
      <c r="BP8" s="520"/>
      <c r="BQ8" s="520">
        <v>5</v>
      </c>
      <c r="BR8" s="520"/>
      <c r="BS8" s="520">
        <v>20</v>
      </c>
      <c r="BT8" s="520"/>
      <c r="BU8" s="520">
        <v>3</v>
      </c>
      <c r="BV8" s="520"/>
      <c r="BW8" s="520">
        <v>17</v>
      </c>
      <c r="BX8" s="520"/>
      <c r="BY8" s="682"/>
      <c r="BZ8" s="701"/>
      <c r="CA8" s="702"/>
      <c r="CB8" s="702"/>
      <c r="CC8" s="702"/>
      <c r="CD8" s="702"/>
      <c r="CE8" s="703"/>
      <c r="CF8" s="683"/>
      <c r="CG8" s="689"/>
      <c r="CH8" s="9"/>
    </row>
    <row r="9" spans="1:86" s="13" customFormat="1" ht="16.5" x14ac:dyDescent="0.25">
      <c r="A9" s="609"/>
      <c r="B9" s="680" t="s">
        <v>403</v>
      </c>
      <c r="C9" s="610"/>
      <c r="D9" s="610"/>
      <c r="E9" s="610"/>
      <c r="F9" s="610"/>
      <c r="G9" s="681"/>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v>6</v>
      </c>
      <c r="BE9" s="520"/>
      <c r="BF9" s="520"/>
      <c r="BG9" s="520"/>
      <c r="BH9" s="520">
        <v>3</v>
      </c>
      <c r="BI9" s="520"/>
      <c r="BJ9" s="520"/>
      <c r="BK9" s="520"/>
      <c r="BL9" s="520">
        <v>3</v>
      </c>
      <c r="BM9" s="520"/>
      <c r="BN9" s="520"/>
      <c r="BO9" s="520"/>
      <c r="BP9" s="520"/>
      <c r="BQ9" s="520">
        <v>8</v>
      </c>
      <c r="BR9" s="520"/>
      <c r="BS9" s="520"/>
      <c r="BT9" s="520"/>
      <c r="BU9" s="520">
        <v>4</v>
      </c>
      <c r="BV9" s="520"/>
      <c r="BW9" s="520"/>
      <c r="BX9" s="520"/>
      <c r="BY9" s="682"/>
      <c r="BZ9" s="701"/>
      <c r="CA9" s="702"/>
      <c r="CB9" s="702"/>
      <c r="CC9" s="702"/>
      <c r="CD9" s="702"/>
      <c r="CE9" s="703"/>
      <c r="CF9" s="683"/>
      <c r="CG9" s="689"/>
      <c r="CH9" s="9"/>
    </row>
    <row r="10" spans="1:86" s="13" customFormat="1" ht="16.5" x14ac:dyDescent="0.25">
      <c r="A10" s="609"/>
      <c r="B10" s="680" t="s">
        <v>404</v>
      </c>
      <c r="C10" s="610"/>
      <c r="D10" s="610"/>
      <c r="E10" s="610"/>
      <c r="F10" s="610"/>
      <c r="G10" s="681"/>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740"/>
      <c r="BA10" s="424">
        <v>16</v>
      </c>
      <c r="BB10" s="424"/>
      <c r="BC10" s="424"/>
      <c r="BD10" s="424"/>
      <c r="BE10" s="424"/>
      <c r="BF10" s="424"/>
      <c r="BG10" s="424">
        <v>26</v>
      </c>
      <c r="BH10" s="424"/>
      <c r="BI10" s="424"/>
      <c r="BJ10" s="424"/>
      <c r="BK10" s="424">
        <v>24</v>
      </c>
      <c r="BL10" s="424"/>
      <c r="BM10" s="424"/>
      <c r="BN10" s="424"/>
      <c r="BO10" s="424">
        <v>24</v>
      </c>
      <c r="BP10" s="424"/>
      <c r="BQ10" s="424"/>
      <c r="BR10" s="424"/>
      <c r="BS10" s="424"/>
      <c r="BT10" s="424">
        <v>28</v>
      </c>
      <c r="BU10" s="424"/>
      <c r="BV10" s="424"/>
      <c r="BW10" s="424"/>
      <c r="BX10" s="424">
        <v>26</v>
      </c>
      <c r="BY10" s="674"/>
      <c r="BZ10" s="701"/>
      <c r="CA10" s="702"/>
      <c r="CB10" s="702"/>
      <c r="CC10" s="702"/>
      <c r="CD10" s="702"/>
      <c r="CE10" s="703"/>
      <c r="CF10" s="683"/>
      <c r="CG10" s="689"/>
      <c r="CH10" s="9"/>
    </row>
    <row r="11" spans="1:86" s="25" customFormat="1" ht="27" customHeight="1" x14ac:dyDescent="0.2">
      <c r="A11" s="607" t="s">
        <v>405</v>
      </c>
      <c r="B11" s="603"/>
      <c r="C11" s="603"/>
      <c r="D11" s="603"/>
      <c r="E11" s="640"/>
      <c r="F11" s="640"/>
      <c r="G11" s="647"/>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604"/>
      <c r="AY11" s="604"/>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70"/>
      <c r="BZ11" s="704"/>
      <c r="CA11" s="704"/>
      <c r="CB11" s="704"/>
      <c r="CC11" s="704"/>
      <c r="CD11" s="704"/>
      <c r="CE11" s="704"/>
      <c r="CF11" s="533">
        <f>SUBTOTAL(1,CF12:CF60)</f>
        <v>0.51515151515151514</v>
      </c>
      <c r="CG11" s="690"/>
    </row>
    <row r="12" spans="1:86" s="25" customFormat="1" ht="18" customHeight="1" x14ac:dyDescent="0.2">
      <c r="A12" s="608" t="s">
        <v>374</v>
      </c>
      <c r="B12" s="601"/>
      <c r="C12" s="601"/>
      <c r="D12" s="601"/>
      <c r="E12" s="641"/>
      <c r="F12" s="641"/>
      <c r="G12" s="642"/>
      <c r="H12" s="528"/>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30"/>
      <c r="BZ12" s="705"/>
      <c r="CA12" s="705"/>
      <c r="CB12" s="705"/>
      <c r="CC12" s="705"/>
      <c r="CD12" s="705"/>
      <c r="CE12" s="706"/>
      <c r="CF12" s="534">
        <f>SUBTOTAL(1,CF13:CF37)</f>
        <v>0.57058823529411773</v>
      </c>
      <c r="CG12" s="691"/>
    </row>
    <row r="13" spans="1:86" s="13" customFormat="1" ht="16.5" x14ac:dyDescent="0.25">
      <c r="A13" s="609" t="s">
        <v>26</v>
      </c>
      <c r="B13" s="671" t="s">
        <v>406</v>
      </c>
      <c r="C13" s="610"/>
      <c r="D13" s="610"/>
      <c r="E13" s="518"/>
      <c r="F13" s="518"/>
      <c r="G13" s="643">
        <v>44252</v>
      </c>
      <c r="H13" s="519"/>
      <c r="I13" s="519"/>
      <c r="J13" s="519"/>
      <c r="K13" s="519"/>
      <c r="L13" s="519"/>
      <c r="M13" s="519"/>
      <c r="N13" s="519"/>
      <c r="O13" s="520"/>
      <c r="P13" s="520"/>
      <c r="Q13" s="520"/>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682"/>
      <c r="BZ13" s="701"/>
      <c r="CA13" s="702"/>
      <c r="CB13" s="702"/>
      <c r="CC13" s="702"/>
      <c r="CD13" s="702"/>
      <c r="CE13" s="703" t="s">
        <v>32</v>
      </c>
      <c r="CF13" s="734">
        <f>SUBTOTAL(1,CF14:CF17)</f>
        <v>1</v>
      </c>
      <c r="CG13" s="689"/>
      <c r="CH13" s="9"/>
    </row>
    <row r="14" spans="1:86" s="25" customFormat="1" ht="33" x14ac:dyDescent="0.25">
      <c r="A14" s="611"/>
      <c r="B14" s="495" t="s">
        <v>407</v>
      </c>
      <c r="C14" s="612" t="s">
        <v>408</v>
      </c>
      <c r="D14" s="613" t="s">
        <v>409</v>
      </c>
      <c r="E14" s="583"/>
      <c r="F14" s="583"/>
      <c r="G14" s="583">
        <v>44252</v>
      </c>
      <c r="H14" s="412" t="s">
        <v>32</v>
      </c>
      <c r="I14" s="412" t="s">
        <v>32</v>
      </c>
      <c r="J14" s="412" t="s">
        <v>32</v>
      </c>
      <c r="K14" s="412" t="s">
        <v>32</v>
      </c>
      <c r="L14" s="412" t="s">
        <v>32</v>
      </c>
      <c r="M14" s="412" t="s">
        <v>32</v>
      </c>
      <c r="N14" s="412" t="s">
        <v>32</v>
      </c>
      <c r="O14" s="414"/>
      <c r="P14" s="414"/>
      <c r="Q14" s="414"/>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4"/>
      <c r="AY14" s="414"/>
      <c r="AZ14" s="414"/>
      <c r="BA14" s="414"/>
      <c r="BB14" s="414"/>
      <c r="BC14" s="414"/>
      <c r="BD14" s="414"/>
      <c r="BE14" s="414"/>
      <c r="BF14" s="414"/>
      <c r="BG14" s="414"/>
      <c r="BH14" s="414"/>
      <c r="BI14" s="414"/>
      <c r="BJ14" s="414"/>
      <c r="BK14" s="414"/>
      <c r="BL14" s="652"/>
      <c r="BM14" s="414"/>
      <c r="BN14" s="414"/>
      <c r="BO14" s="414"/>
      <c r="BP14" s="414"/>
      <c r="BQ14" s="414"/>
      <c r="BR14" s="414"/>
      <c r="BS14" s="414"/>
      <c r="BT14" s="414"/>
      <c r="BU14" s="414"/>
      <c r="BV14" s="414"/>
      <c r="BW14" s="414"/>
      <c r="BX14" s="414"/>
      <c r="BY14" s="675"/>
      <c r="BZ14" s="707"/>
      <c r="CA14" s="708"/>
      <c r="CB14" s="708"/>
      <c r="CC14" s="708"/>
      <c r="CD14" s="708"/>
      <c r="CE14" s="709" t="s">
        <v>32</v>
      </c>
      <c r="CF14" s="536">
        <f t="shared" ref="CF14:CF16" si="1">IF(CE14&lt;&gt;"",1,IF(CD14&lt;&gt;"",0.9,IF(CC14&lt;&gt;"",0.75,IF(CB14&lt;&gt;"",0.5,IF(CA14&lt;&gt;"",0.3,IF(BZ14&lt;&gt;"",0.2,0))))))</f>
        <v>1</v>
      </c>
      <c r="CG14" s="692"/>
      <c r="CH14" s="26"/>
    </row>
    <row r="15" spans="1:86" s="25" customFormat="1" ht="16.5" x14ac:dyDescent="0.25">
      <c r="A15" s="611"/>
      <c r="B15" s="495" t="s">
        <v>410</v>
      </c>
      <c r="C15" s="612" t="s">
        <v>408</v>
      </c>
      <c r="D15" s="613"/>
      <c r="E15" s="583"/>
      <c r="F15" s="583"/>
      <c r="G15" s="583">
        <v>44252</v>
      </c>
      <c r="H15" s="412" t="s">
        <v>32</v>
      </c>
      <c r="I15" s="412" t="s">
        <v>32</v>
      </c>
      <c r="J15" s="412" t="s">
        <v>32</v>
      </c>
      <c r="K15" s="412" t="s">
        <v>32</v>
      </c>
      <c r="L15" s="412" t="s">
        <v>32</v>
      </c>
      <c r="M15" s="412" t="s">
        <v>32</v>
      </c>
      <c r="N15" s="412" t="s">
        <v>32</v>
      </c>
      <c r="O15" s="414"/>
      <c r="P15" s="414"/>
      <c r="Q15" s="414"/>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4"/>
      <c r="AY15" s="414"/>
      <c r="AZ15" s="414"/>
      <c r="BA15" s="414"/>
      <c r="BB15" s="414"/>
      <c r="BC15" s="414"/>
      <c r="BD15" s="414"/>
      <c r="BE15" s="414"/>
      <c r="BF15" s="414"/>
      <c r="BG15" s="414"/>
      <c r="BH15" s="414"/>
      <c r="BI15" s="414"/>
      <c r="BJ15" s="414"/>
      <c r="BK15" s="414"/>
      <c r="BL15" s="652"/>
      <c r="BM15" s="414"/>
      <c r="BN15" s="414"/>
      <c r="BO15" s="414"/>
      <c r="BP15" s="414"/>
      <c r="BQ15" s="414"/>
      <c r="BR15" s="414"/>
      <c r="BS15" s="414"/>
      <c r="BT15" s="414"/>
      <c r="BU15" s="414"/>
      <c r="BV15" s="414"/>
      <c r="BW15" s="414"/>
      <c r="BX15" s="414"/>
      <c r="BY15" s="675"/>
      <c r="BZ15" s="707"/>
      <c r="CA15" s="708"/>
      <c r="CB15" s="708"/>
      <c r="CC15" s="708"/>
      <c r="CD15" s="708"/>
      <c r="CE15" s="709" t="s">
        <v>32</v>
      </c>
      <c r="CF15" s="536">
        <f t="shared" si="1"/>
        <v>1</v>
      </c>
      <c r="CG15" s="692"/>
      <c r="CH15" s="26"/>
    </row>
    <row r="16" spans="1:86" s="25" customFormat="1" ht="16.5" x14ac:dyDescent="0.25">
      <c r="A16" s="611"/>
      <c r="B16" s="495" t="s">
        <v>411</v>
      </c>
      <c r="C16" s="612" t="s">
        <v>408</v>
      </c>
      <c r="D16" s="613" t="s">
        <v>409</v>
      </c>
      <c r="E16" s="583"/>
      <c r="F16" s="583"/>
      <c r="G16" s="583">
        <v>44252</v>
      </c>
      <c r="H16" s="412" t="s">
        <v>32</v>
      </c>
      <c r="I16" s="412" t="s">
        <v>32</v>
      </c>
      <c r="J16" s="412" t="s">
        <v>32</v>
      </c>
      <c r="K16" s="412" t="s">
        <v>32</v>
      </c>
      <c r="L16" s="412" t="s">
        <v>32</v>
      </c>
      <c r="M16" s="412" t="s">
        <v>32</v>
      </c>
      <c r="N16" s="412" t="s">
        <v>32</v>
      </c>
      <c r="O16" s="414"/>
      <c r="P16" s="414"/>
      <c r="Q16" s="414"/>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4"/>
      <c r="AY16" s="414"/>
      <c r="AZ16" s="414"/>
      <c r="BA16" s="414"/>
      <c r="BB16" s="414"/>
      <c r="BC16" s="414"/>
      <c r="BD16" s="414"/>
      <c r="BE16" s="414"/>
      <c r="BF16" s="414"/>
      <c r="BG16" s="414"/>
      <c r="BH16" s="414"/>
      <c r="BI16" s="414"/>
      <c r="BJ16" s="414"/>
      <c r="BK16" s="414"/>
      <c r="BL16" s="652"/>
      <c r="BM16" s="414"/>
      <c r="BN16" s="414"/>
      <c r="BO16" s="414"/>
      <c r="BP16" s="414"/>
      <c r="BQ16" s="414"/>
      <c r="BR16" s="414"/>
      <c r="BS16" s="414"/>
      <c r="BT16" s="414"/>
      <c r="BU16" s="414"/>
      <c r="BV16" s="414"/>
      <c r="BW16" s="414"/>
      <c r="BX16" s="414"/>
      <c r="BY16" s="675"/>
      <c r="BZ16" s="707"/>
      <c r="CA16" s="708"/>
      <c r="CB16" s="708"/>
      <c r="CC16" s="708"/>
      <c r="CD16" s="708"/>
      <c r="CE16" s="709" t="s">
        <v>32</v>
      </c>
      <c r="CF16" s="536">
        <f t="shared" si="1"/>
        <v>1</v>
      </c>
      <c r="CG16" s="692"/>
      <c r="CH16" s="26"/>
    </row>
    <row r="17" spans="1:85" s="25" customFormat="1" ht="16.5" x14ac:dyDescent="0.2">
      <c r="A17" s="614" t="s">
        <v>41</v>
      </c>
      <c r="B17" s="671" t="s">
        <v>412</v>
      </c>
      <c r="C17" s="615"/>
      <c r="D17" s="616"/>
      <c r="E17" s="488"/>
      <c r="F17" s="488"/>
      <c r="G17" s="488">
        <v>44252</v>
      </c>
      <c r="H17" s="415"/>
      <c r="I17" s="415"/>
      <c r="J17" s="414"/>
      <c r="K17" s="414"/>
      <c r="L17" s="414"/>
      <c r="M17" s="414"/>
      <c r="N17" s="419"/>
      <c r="O17" s="414"/>
      <c r="P17" s="414"/>
      <c r="Q17" s="414"/>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675"/>
      <c r="BZ17" s="710"/>
      <c r="CA17" s="708"/>
      <c r="CB17" s="708"/>
      <c r="CC17" s="708"/>
      <c r="CD17" s="708" t="s">
        <v>32</v>
      </c>
      <c r="CE17" s="709"/>
      <c r="CF17" s="537">
        <f>SUBTOTAL(1,CF18:CF21)</f>
        <v>0.95</v>
      </c>
      <c r="CG17" s="579"/>
    </row>
    <row r="18" spans="1:85" s="25" customFormat="1" ht="16.5" x14ac:dyDescent="0.2">
      <c r="A18" s="609"/>
      <c r="B18" s="495" t="s">
        <v>413</v>
      </c>
      <c r="C18" s="612" t="s">
        <v>408</v>
      </c>
      <c r="D18" s="613" t="s">
        <v>409</v>
      </c>
      <c r="E18" s="583"/>
      <c r="F18" s="583"/>
      <c r="G18" s="583">
        <v>44252</v>
      </c>
      <c r="H18" s="412" t="s">
        <v>32</v>
      </c>
      <c r="I18" s="415" t="s">
        <v>32</v>
      </c>
      <c r="J18" s="412" t="s">
        <v>32</v>
      </c>
      <c r="K18" s="412" t="s">
        <v>32</v>
      </c>
      <c r="L18" s="412" t="s">
        <v>32</v>
      </c>
      <c r="M18" s="412" t="s">
        <v>32</v>
      </c>
      <c r="N18" s="412" t="s">
        <v>32</v>
      </c>
      <c r="O18" s="414"/>
      <c r="P18" s="414"/>
      <c r="Q18" s="414"/>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675"/>
      <c r="BZ18" s="710"/>
      <c r="CA18" s="708"/>
      <c r="CB18" s="708"/>
      <c r="CC18" s="708"/>
      <c r="CD18" s="708"/>
      <c r="CE18" s="709" t="s">
        <v>32</v>
      </c>
      <c r="CF18" s="536">
        <f t="shared" ref="CF18:CF21" si="2">IF(CE18&lt;&gt;"",1,IF(CD18&lt;&gt;"",0.9,IF(CC18&lt;&gt;"",0.75,IF(CB18&lt;&gt;"",0.5,IF(CA18&lt;&gt;"",0.3,IF(BZ18&lt;&gt;"",0.2,0))))))</f>
        <v>1</v>
      </c>
      <c r="CG18" s="579"/>
    </row>
    <row r="19" spans="1:85" s="25" customFormat="1" ht="16.5" x14ac:dyDescent="0.2">
      <c r="A19" s="609"/>
      <c r="B19" s="495" t="s">
        <v>414</v>
      </c>
      <c r="C19" s="612" t="s">
        <v>408</v>
      </c>
      <c r="D19" s="613" t="s">
        <v>409</v>
      </c>
      <c r="E19" s="583"/>
      <c r="F19" s="583">
        <v>44572</v>
      </c>
      <c r="G19" s="583"/>
      <c r="H19" s="412"/>
      <c r="I19" s="415"/>
      <c r="J19" s="412"/>
      <c r="K19" s="412"/>
      <c r="L19" s="412"/>
      <c r="M19" s="412"/>
      <c r="N19" s="412"/>
      <c r="O19" s="414"/>
      <c r="P19" s="414"/>
      <c r="Q19" s="414"/>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4"/>
      <c r="AY19" s="414"/>
      <c r="AZ19" s="414"/>
      <c r="BA19" s="414"/>
      <c r="BB19" s="414"/>
      <c r="BC19" s="414"/>
      <c r="BD19" s="414"/>
      <c r="BE19" s="414">
        <v>11</v>
      </c>
      <c r="BF19" s="414"/>
      <c r="BG19" s="414"/>
      <c r="BH19" s="414"/>
      <c r="BI19" s="414"/>
      <c r="BJ19" s="414"/>
      <c r="BK19" s="414"/>
      <c r="BL19" s="414"/>
      <c r="BM19" s="414"/>
      <c r="BN19" s="414"/>
      <c r="BO19" s="414"/>
      <c r="BP19" s="414"/>
      <c r="BQ19" s="414"/>
      <c r="BR19" s="414"/>
      <c r="BS19" s="414"/>
      <c r="BT19" s="414"/>
      <c r="BU19" s="414"/>
      <c r="BV19" s="414"/>
      <c r="BW19" s="414"/>
      <c r="BX19" s="414"/>
      <c r="BY19" s="675"/>
      <c r="BZ19" s="710"/>
      <c r="CA19" s="708"/>
      <c r="CB19" s="708"/>
      <c r="CC19" s="708"/>
      <c r="CD19" s="708" t="s">
        <v>32</v>
      </c>
      <c r="CE19" s="709"/>
      <c r="CF19" s="536">
        <f t="shared" si="2"/>
        <v>0.9</v>
      </c>
      <c r="CG19" s="579"/>
    </row>
    <row r="20" spans="1:85" s="25" customFormat="1" ht="16.5" x14ac:dyDescent="0.2">
      <c r="A20" s="609"/>
      <c r="B20" s="495" t="s">
        <v>416</v>
      </c>
      <c r="C20" s="612" t="s">
        <v>408</v>
      </c>
      <c r="D20" s="613"/>
      <c r="E20" s="583"/>
      <c r="F20" s="583"/>
      <c r="G20" s="583">
        <v>44252</v>
      </c>
      <c r="H20" s="412" t="s">
        <v>32</v>
      </c>
      <c r="I20" s="412" t="s">
        <v>32</v>
      </c>
      <c r="J20" s="412" t="s">
        <v>32</v>
      </c>
      <c r="K20" s="412" t="s">
        <v>32</v>
      </c>
      <c r="L20" s="412" t="s">
        <v>32</v>
      </c>
      <c r="M20" s="412" t="s">
        <v>32</v>
      </c>
      <c r="N20" s="412" t="s">
        <v>32</v>
      </c>
      <c r="O20" s="414"/>
      <c r="P20" s="414"/>
      <c r="Q20" s="414"/>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675"/>
      <c r="BZ20" s="710"/>
      <c r="CA20" s="708"/>
      <c r="CB20" s="708"/>
      <c r="CC20" s="708"/>
      <c r="CD20" s="708"/>
      <c r="CE20" s="709" t="s">
        <v>32</v>
      </c>
      <c r="CF20" s="536">
        <f t="shared" si="2"/>
        <v>1</v>
      </c>
      <c r="CG20" s="579"/>
    </row>
    <row r="21" spans="1:85" s="25" customFormat="1" ht="16.5" x14ac:dyDescent="0.2">
      <c r="A21" s="502"/>
      <c r="B21" s="495" t="s">
        <v>417</v>
      </c>
      <c r="C21" s="612" t="s">
        <v>408</v>
      </c>
      <c r="D21" s="613" t="s">
        <v>409</v>
      </c>
      <c r="E21" s="583"/>
      <c r="F21" s="583">
        <f>F19</f>
        <v>44572</v>
      </c>
      <c r="G21" s="583"/>
      <c r="H21" s="412" t="s">
        <v>32</v>
      </c>
      <c r="I21" s="412" t="s">
        <v>32</v>
      </c>
      <c r="J21" s="412" t="s">
        <v>32</v>
      </c>
      <c r="K21" s="412" t="s">
        <v>32</v>
      </c>
      <c r="L21" s="412" t="s">
        <v>32</v>
      </c>
      <c r="M21" s="412" t="s">
        <v>32</v>
      </c>
      <c r="N21" s="412" t="s">
        <v>32</v>
      </c>
      <c r="O21" s="414"/>
      <c r="P21" s="414"/>
      <c r="Q21" s="414"/>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4"/>
      <c r="AY21" s="414"/>
      <c r="AZ21" s="414"/>
      <c r="BA21" s="414"/>
      <c r="BB21" s="414"/>
      <c r="BC21" s="414"/>
      <c r="BD21" s="414"/>
      <c r="BE21" s="414">
        <v>11</v>
      </c>
      <c r="BF21" s="414"/>
      <c r="BG21" s="414"/>
      <c r="BH21" s="414"/>
      <c r="BI21" s="414"/>
      <c r="BJ21" s="414"/>
      <c r="BK21" s="414"/>
      <c r="BL21" s="414"/>
      <c r="BM21" s="414"/>
      <c r="BN21" s="414"/>
      <c r="BO21" s="414"/>
      <c r="BP21" s="414"/>
      <c r="BQ21" s="414"/>
      <c r="BR21" s="414"/>
      <c r="BS21" s="414"/>
      <c r="BT21" s="414"/>
      <c r="BU21" s="414"/>
      <c r="BV21" s="414"/>
      <c r="BW21" s="414"/>
      <c r="BX21" s="414"/>
      <c r="BY21" s="675"/>
      <c r="BZ21" s="710"/>
      <c r="CA21" s="708"/>
      <c r="CB21" s="708"/>
      <c r="CC21" s="708"/>
      <c r="CD21" s="708" t="s">
        <v>32</v>
      </c>
      <c r="CE21" s="709"/>
      <c r="CF21" s="536">
        <f t="shared" si="2"/>
        <v>0.9</v>
      </c>
      <c r="CG21" s="579" t="s">
        <v>418</v>
      </c>
    </row>
    <row r="22" spans="1:85" s="25" customFormat="1" ht="31.5" x14ac:dyDescent="0.2">
      <c r="A22" s="609" t="s">
        <v>49</v>
      </c>
      <c r="B22" s="671" t="s">
        <v>419</v>
      </c>
      <c r="C22" s="612"/>
      <c r="D22" s="613"/>
      <c r="E22" s="584"/>
      <c r="F22" s="685">
        <v>44638</v>
      </c>
      <c r="G22" s="488"/>
      <c r="H22" s="412"/>
      <c r="I22" s="412"/>
      <c r="J22" s="412"/>
      <c r="K22" s="412"/>
      <c r="L22" s="412"/>
      <c r="M22" s="412"/>
      <c r="N22" s="412"/>
      <c r="O22" s="414"/>
      <c r="P22" s="414"/>
      <c r="Q22" s="414"/>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675"/>
      <c r="BZ22" s="710"/>
      <c r="CA22" s="708"/>
      <c r="CB22" s="708"/>
      <c r="CC22" s="708"/>
      <c r="CD22" s="708" t="s">
        <v>32</v>
      </c>
      <c r="CE22" s="709"/>
      <c r="CF22" s="537">
        <f>SUBTOTAL(1,CF23:CF25)</f>
        <v>0.96666666666666667</v>
      </c>
      <c r="CG22" s="579"/>
    </row>
    <row r="23" spans="1:85" s="25" customFormat="1" ht="16.5" x14ac:dyDescent="0.2">
      <c r="A23" s="609"/>
      <c r="B23" s="498" t="s">
        <v>420</v>
      </c>
      <c r="C23" s="613" t="s">
        <v>409</v>
      </c>
      <c r="D23" s="613"/>
      <c r="E23" s="584">
        <v>44500</v>
      </c>
      <c r="F23" s="584">
        <v>44589</v>
      </c>
      <c r="G23" s="488"/>
      <c r="H23" s="412" t="s">
        <v>32</v>
      </c>
      <c r="I23" s="412" t="s">
        <v>32</v>
      </c>
      <c r="J23" s="412" t="s">
        <v>32</v>
      </c>
      <c r="K23" s="412" t="s">
        <v>32</v>
      </c>
      <c r="L23" s="412" t="s">
        <v>32</v>
      </c>
      <c r="M23" s="412" t="s">
        <v>32</v>
      </c>
      <c r="N23" s="412" t="s">
        <v>32</v>
      </c>
      <c r="O23" s="414"/>
      <c r="P23" s="414"/>
      <c r="Q23" s="414"/>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4"/>
      <c r="AY23" s="414"/>
      <c r="AZ23" s="414"/>
      <c r="BA23" s="414"/>
      <c r="BB23" s="414"/>
      <c r="BC23" s="414"/>
      <c r="BD23" s="414" t="s">
        <v>53</v>
      </c>
      <c r="BE23" s="414" t="s">
        <v>53</v>
      </c>
      <c r="BF23" s="414" t="s">
        <v>53</v>
      </c>
      <c r="BG23" s="414" t="s">
        <v>53</v>
      </c>
      <c r="BH23" s="414"/>
      <c r="BI23" s="414"/>
      <c r="BJ23" s="414"/>
      <c r="BK23" s="414"/>
      <c r="BL23" s="414"/>
      <c r="BM23" s="414"/>
      <c r="BN23" s="414"/>
      <c r="BO23" s="414"/>
      <c r="BP23" s="414"/>
      <c r="BQ23" s="414"/>
      <c r="BR23" s="414"/>
      <c r="BS23" s="414"/>
      <c r="BT23" s="414"/>
      <c r="BU23" s="414"/>
      <c r="BV23" s="414"/>
      <c r="BW23" s="414"/>
      <c r="BX23" s="414"/>
      <c r="BY23" s="675"/>
      <c r="BZ23" s="710"/>
      <c r="CA23" s="708"/>
      <c r="CB23" s="708"/>
      <c r="CC23" s="708"/>
      <c r="CD23" s="708"/>
      <c r="CE23" s="709" t="s">
        <v>32</v>
      </c>
      <c r="CF23" s="536">
        <f t="shared" ref="CF23:CF25" si="3">IF(CE23&lt;&gt;"",1,IF(CD23&lt;&gt;"",0.9,IF(CC23&lt;&gt;"",0.75,IF(CB23&lt;&gt;"",0.5,IF(CA23&lt;&gt;"",0.3,IF(BZ23&lt;&gt;"",0.2,0))))))</f>
        <v>1</v>
      </c>
      <c r="CG23" t="s">
        <v>421</v>
      </c>
    </row>
    <row r="24" spans="1:85" s="25" customFormat="1" ht="16.5" x14ac:dyDescent="0.2">
      <c r="A24" s="609"/>
      <c r="B24" s="495" t="s">
        <v>422</v>
      </c>
      <c r="C24" s="613" t="s">
        <v>408</v>
      </c>
      <c r="D24" s="613"/>
      <c r="E24" s="584">
        <v>44500</v>
      </c>
      <c r="F24" s="741">
        <v>44616</v>
      </c>
      <c r="G24" s="488"/>
      <c r="H24" s="412" t="s">
        <v>32</v>
      </c>
      <c r="I24" s="412" t="s">
        <v>32</v>
      </c>
      <c r="J24" s="412" t="s">
        <v>32</v>
      </c>
      <c r="K24" s="412" t="s">
        <v>32</v>
      </c>
      <c r="L24" s="412" t="s">
        <v>32</v>
      </c>
      <c r="M24" s="412" t="s">
        <v>32</v>
      </c>
      <c r="N24" s="412" t="s">
        <v>32</v>
      </c>
      <c r="O24" s="414"/>
      <c r="P24" s="414"/>
      <c r="Q24" s="414"/>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4"/>
      <c r="AY24" s="414"/>
      <c r="AZ24" s="414"/>
      <c r="BA24" s="414"/>
      <c r="BB24" s="414"/>
      <c r="BC24" s="414"/>
      <c r="BD24" s="414"/>
      <c r="BE24" s="414"/>
      <c r="BF24" s="414"/>
      <c r="BG24" s="414"/>
      <c r="BH24" s="414" t="s">
        <v>53</v>
      </c>
      <c r="BI24" s="414" t="s">
        <v>53</v>
      </c>
      <c r="BJ24" s="414"/>
      <c r="BK24" s="414"/>
      <c r="BL24" s="414"/>
      <c r="BM24" s="414"/>
      <c r="BN24" s="414"/>
      <c r="BO24" s="414"/>
      <c r="BP24" s="414"/>
      <c r="BQ24" s="414"/>
      <c r="BR24" s="414"/>
      <c r="BS24" s="414"/>
      <c r="BT24" s="414"/>
      <c r="BU24" s="414"/>
      <c r="BV24" s="414"/>
      <c r="BW24" s="414"/>
      <c r="BX24" s="414"/>
      <c r="BY24" s="675"/>
      <c r="BZ24" s="710"/>
      <c r="CA24" s="708"/>
      <c r="CB24" s="708"/>
      <c r="CC24" s="708"/>
      <c r="CD24" s="708"/>
      <c r="CE24" s="709" t="s">
        <v>32</v>
      </c>
      <c r="CF24" s="536">
        <f t="shared" si="3"/>
        <v>1</v>
      </c>
      <c r="CG24" s="579"/>
    </row>
    <row r="25" spans="1:85" s="25" customFormat="1" ht="16.5" x14ac:dyDescent="0.2">
      <c r="A25" s="502"/>
      <c r="B25" s="495" t="s">
        <v>417</v>
      </c>
      <c r="C25" s="613" t="s">
        <v>409</v>
      </c>
      <c r="D25" s="613"/>
      <c r="E25" s="584" t="s">
        <v>423</v>
      </c>
      <c r="F25" s="741">
        <v>44644</v>
      </c>
      <c r="G25" s="488"/>
      <c r="H25" s="412" t="s">
        <v>32</v>
      </c>
      <c r="I25" s="412" t="s">
        <v>32</v>
      </c>
      <c r="J25" s="412" t="s">
        <v>32</v>
      </c>
      <c r="K25" s="412" t="s">
        <v>32</v>
      </c>
      <c r="L25" s="412" t="s">
        <v>32</v>
      </c>
      <c r="M25" s="412" t="s">
        <v>32</v>
      </c>
      <c r="N25" s="412" t="s">
        <v>32</v>
      </c>
      <c r="O25" s="414"/>
      <c r="P25" s="414"/>
      <c r="Q25" s="414"/>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4"/>
      <c r="AY25" s="414"/>
      <c r="AZ25" s="414"/>
      <c r="BA25" s="414"/>
      <c r="BB25" s="414"/>
      <c r="BC25" s="414"/>
      <c r="BD25" s="414"/>
      <c r="BE25" s="414"/>
      <c r="BF25" s="414"/>
      <c r="BG25" s="414"/>
      <c r="BH25" s="414"/>
      <c r="BI25" s="414"/>
      <c r="BJ25" s="414"/>
      <c r="BK25" s="414"/>
      <c r="BL25" s="414"/>
      <c r="BM25" s="414" t="s">
        <v>53</v>
      </c>
      <c r="BN25" s="414" t="s">
        <v>53</v>
      </c>
      <c r="BO25" s="414"/>
      <c r="BP25" s="414"/>
      <c r="BQ25" s="414"/>
      <c r="BR25" s="414"/>
      <c r="BS25" s="414"/>
      <c r="BT25" s="414"/>
      <c r="BU25" s="414"/>
      <c r="BV25" s="414"/>
      <c r="BW25" s="414"/>
      <c r="BX25" s="414"/>
      <c r="BY25" s="675"/>
      <c r="BZ25" s="710"/>
      <c r="CA25" s="708"/>
      <c r="CB25" s="708"/>
      <c r="CC25" s="708"/>
      <c r="CD25" s="708" t="s">
        <v>32</v>
      </c>
      <c r="CE25" s="709"/>
      <c r="CF25" s="536">
        <f t="shared" si="3"/>
        <v>0.9</v>
      </c>
      <c r="CG25" s="579"/>
    </row>
    <row r="26" spans="1:85" s="25" customFormat="1" ht="16.5" x14ac:dyDescent="0.2">
      <c r="A26" s="611" t="s">
        <v>65</v>
      </c>
      <c r="B26" s="671" t="s">
        <v>375</v>
      </c>
      <c r="C26" s="613"/>
      <c r="D26" s="613"/>
      <c r="E26" s="584"/>
      <c r="F26" s="685">
        <f>MAX(F27:F33)</f>
        <v>44616</v>
      </c>
      <c r="G26" s="586"/>
      <c r="H26" s="415"/>
      <c r="I26" s="415"/>
      <c r="J26" s="414"/>
      <c r="K26" s="414"/>
      <c r="L26" s="414"/>
      <c r="M26" s="414"/>
      <c r="N26" s="419"/>
      <c r="O26" s="414"/>
      <c r="P26" s="414"/>
      <c r="Q26" s="414"/>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675"/>
      <c r="BZ26" s="710"/>
      <c r="CA26" s="708"/>
      <c r="CB26" s="708"/>
      <c r="CC26" s="708"/>
      <c r="CD26" s="708"/>
      <c r="CE26" s="709"/>
      <c r="CF26" s="535">
        <f>SUBTOTAL(1,CF27:CF33)</f>
        <v>0</v>
      </c>
      <c r="CG26" s="579"/>
    </row>
    <row r="27" spans="1:85" s="25" customFormat="1" ht="16.5" x14ac:dyDescent="0.2">
      <c r="A27" s="609"/>
      <c r="B27" s="495" t="s">
        <v>376</v>
      </c>
      <c r="C27" s="613" t="s">
        <v>409</v>
      </c>
      <c r="D27" s="613"/>
      <c r="E27" s="584" t="s">
        <v>423</v>
      </c>
      <c r="F27" s="584">
        <v>44589</v>
      </c>
      <c r="G27" s="583"/>
      <c r="H27" s="412" t="s">
        <v>32</v>
      </c>
      <c r="I27" s="412" t="s">
        <v>32</v>
      </c>
      <c r="J27" s="412" t="s">
        <v>32</v>
      </c>
      <c r="K27" s="412" t="s">
        <v>32</v>
      </c>
      <c r="L27" s="412" t="s">
        <v>32</v>
      </c>
      <c r="M27" s="412" t="s">
        <v>32</v>
      </c>
      <c r="N27" s="412" t="s">
        <v>32</v>
      </c>
      <c r="O27" s="414"/>
      <c r="P27" s="414"/>
      <c r="Q27" s="414"/>
      <c r="R27" s="415"/>
      <c r="S27" s="415"/>
      <c r="T27" s="415"/>
      <c r="U27" s="415"/>
      <c r="V27" s="415"/>
      <c r="W27" s="415"/>
      <c r="X27" s="415"/>
      <c r="Y27" s="415"/>
      <c r="Z27" s="415"/>
      <c r="AA27" s="415"/>
      <c r="AB27" s="415"/>
      <c r="AC27" s="415"/>
      <c r="AD27" s="415"/>
      <c r="AE27" s="415"/>
      <c r="AF27" s="415"/>
      <c r="AG27" s="415"/>
      <c r="AH27" s="415"/>
      <c r="AI27" s="415"/>
      <c r="AJ27" s="412" t="s">
        <v>32</v>
      </c>
      <c r="AK27" s="412" t="s">
        <v>32</v>
      </c>
      <c r="AL27" s="412" t="s">
        <v>32</v>
      </c>
      <c r="AM27" s="415"/>
      <c r="AN27" s="415"/>
      <c r="AO27" s="415"/>
      <c r="AP27" s="415"/>
      <c r="AQ27" s="415"/>
      <c r="AR27" s="415"/>
      <c r="AS27" s="415"/>
      <c r="AT27" s="415"/>
      <c r="AU27" s="415"/>
      <c r="AV27" s="415"/>
      <c r="AW27" s="415"/>
      <c r="AX27" s="414"/>
      <c r="AY27" s="414"/>
      <c r="AZ27" s="414"/>
      <c r="BA27" s="414"/>
      <c r="BB27" s="414"/>
      <c r="BC27" s="414"/>
      <c r="BD27" s="414" t="s">
        <v>53</v>
      </c>
      <c r="BE27" s="414" t="s">
        <v>53</v>
      </c>
      <c r="BF27" s="414" t="s">
        <v>53</v>
      </c>
      <c r="BG27" s="414" t="s">
        <v>53</v>
      </c>
      <c r="BH27" s="414"/>
      <c r="BI27" s="414"/>
      <c r="BJ27" s="414"/>
      <c r="BK27" s="414"/>
      <c r="BL27" s="414"/>
      <c r="BM27" s="414"/>
      <c r="BN27" s="414"/>
      <c r="BO27" s="414"/>
      <c r="BP27" s="414"/>
      <c r="BQ27" s="414"/>
      <c r="BR27" s="414"/>
      <c r="BS27" s="414"/>
      <c r="BT27" s="414"/>
      <c r="BU27" s="414"/>
      <c r="BV27" s="414"/>
      <c r="BW27" s="414"/>
      <c r="BX27" s="414"/>
      <c r="BY27" s="675"/>
      <c r="BZ27" s="710"/>
      <c r="CA27" s="708"/>
      <c r="CB27" s="708"/>
      <c r="CC27" s="708"/>
      <c r="CD27" s="708"/>
      <c r="CE27" s="709"/>
      <c r="CF27" s="536">
        <f t="shared" ref="CF27:CF45" si="4">IF(CE27&lt;&gt;"",1,IF(CD27&lt;&gt;"",0.9,IF(CC27&lt;&gt;"",0.75,IF(CB27&lt;&gt;"",0.5,IF(CA27&lt;&gt;"",0.3,IF(BZ27&lt;&gt;"",0.2,0))))))</f>
        <v>0</v>
      </c>
      <c r="CG27" s="693"/>
    </row>
    <row r="28" spans="1:85" s="25" customFormat="1" ht="33" x14ac:dyDescent="0.2">
      <c r="A28" s="609"/>
      <c r="B28" s="495" t="s">
        <v>427</v>
      </c>
      <c r="C28" s="613" t="s">
        <v>428</v>
      </c>
      <c r="D28" s="613" t="s">
        <v>377</v>
      </c>
      <c r="E28" s="584"/>
      <c r="F28" s="584">
        <v>44610</v>
      </c>
      <c r="G28" s="583"/>
      <c r="H28" s="412"/>
      <c r="I28" s="412"/>
      <c r="J28" s="412"/>
      <c r="K28" s="412"/>
      <c r="L28" s="412"/>
      <c r="M28" s="412"/>
      <c r="N28" s="412"/>
      <c r="O28" s="414"/>
      <c r="P28" s="414"/>
      <c r="Q28" s="414"/>
      <c r="R28" s="415"/>
      <c r="S28" s="415"/>
      <c r="T28" s="415"/>
      <c r="U28" s="415"/>
      <c r="V28" s="415"/>
      <c r="W28" s="415"/>
      <c r="X28" s="415"/>
      <c r="Y28" s="415"/>
      <c r="Z28" s="415"/>
      <c r="AA28" s="415"/>
      <c r="AB28" s="415"/>
      <c r="AC28" s="415"/>
      <c r="AD28" s="415"/>
      <c r="AE28" s="415"/>
      <c r="AF28" s="415"/>
      <c r="AG28" s="415"/>
      <c r="AH28" s="415"/>
      <c r="AI28" s="415"/>
      <c r="AJ28" s="412"/>
      <c r="AK28" s="412"/>
      <c r="AL28" s="412"/>
      <c r="AM28" s="415"/>
      <c r="AN28" s="415"/>
      <c r="AO28" s="415"/>
      <c r="AP28" s="415"/>
      <c r="AQ28" s="415"/>
      <c r="AR28" s="415"/>
      <c r="AS28" s="415"/>
      <c r="AT28" s="415"/>
      <c r="AU28" s="415"/>
      <c r="AV28" s="415"/>
      <c r="AW28" s="415"/>
      <c r="AX28" s="414"/>
      <c r="AY28" s="414"/>
      <c r="AZ28" s="414" t="s">
        <v>32</v>
      </c>
      <c r="BA28" s="414" t="s">
        <v>32</v>
      </c>
      <c r="BB28" s="414" t="s">
        <v>32</v>
      </c>
      <c r="BC28" s="414" t="s">
        <v>32</v>
      </c>
      <c r="BD28" s="414" t="s">
        <v>32</v>
      </c>
      <c r="BE28" s="414" t="s">
        <v>32</v>
      </c>
      <c r="BF28" s="414" t="s">
        <v>32</v>
      </c>
      <c r="BG28" s="414" t="s">
        <v>32</v>
      </c>
      <c r="BH28" s="414" t="s">
        <v>32</v>
      </c>
      <c r="BI28" s="414" t="s">
        <v>32</v>
      </c>
      <c r="BJ28" s="414" t="s">
        <v>32</v>
      </c>
      <c r="BK28" s="414"/>
      <c r="BL28" s="414"/>
      <c r="BM28" s="414"/>
      <c r="BN28" s="414"/>
      <c r="BO28" s="414"/>
      <c r="BP28" s="414"/>
      <c r="BQ28" s="414"/>
      <c r="BR28" s="414"/>
      <c r="BS28" s="414"/>
      <c r="BT28" s="414"/>
      <c r="BU28" s="414"/>
      <c r="BV28" s="414"/>
      <c r="BW28" s="414"/>
      <c r="BX28" s="414"/>
      <c r="BY28" s="675"/>
      <c r="BZ28" s="710"/>
      <c r="CA28" s="708"/>
      <c r="CB28" s="708"/>
      <c r="CC28" s="708"/>
      <c r="CD28" s="708"/>
      <c r="CE28" s="709"/>
      <c r="CF28" s="536"/>
      <c r="CG28" s="693"/>
    </row>
    <row r="29" spans="1:85" s="25" customFormat="1" ht="33" x14ac:dyDescent="0.2">
      <c r="A29" s="609"/>
      <c r="B29" s="495" t="s">
        <v>430</v>
      </c>
      <c r="C29" s="613" t="s">
        <v>428</v>
      </c>
      <c r="D29" s="613" t="s">
        <v>377</v>
      </c>
      <c r="E29" s="584"/>
      <c r="F29" s="584">
        <v>44610</v>
      </c>
      <c r="G29" s="583"/>
      <c r="H29" s="412"/>
      <c r="I29" s="412"/>
      <c r="J29" s="412"/>
      <c r="K29" s="412"/>
      <c r="L29" s="412"/>
      <c r="M29" s="412"/>
      <c r="N29" s="412"/>
      <c r="O29" s="414"/>
      <c r="P29" s="414"/>
      <c r="Q29" s="414"/>
      <c r="R29" s="415"/>
      <c r="S29" s="415"/>
      <c r="T29" s="415"/>
      <c r="U29" s="415"/>
      <c r="V29" s="415"/>
      <c r="W29" s="415"/>
      <c r="X29" s="415"/>
      <c r="Y29" s="415"/>
      <c r="Z29" s="415"/>
      <c r="AA29" s="415"/>
      <c r="AB29" s="415"/>
      <c r="AC29" s="415"/>
      <c r="AD29" s="415"/>
      <c r="AE29" s="415"/>
      <c r="AF29" s="415"/>
      <c r="AG29" s="415"/>
      <c r="AH29" s="415"/>
      <c r="AI29" s="415"/>
      <c r="AJ29" s="412"/>
      <c r="AK29" s="412"/>
      <c r="AL29" s="412"/>
      <c r="AM29" s="415"/>
      <c r="AN29" s="415"/>
      <c r="AO29" s="415"/>
      <c r="AP29" s="415"/>
      <c r="AQ29" s="415"/>
      <c r="AR29" s="415"/>
      <c r="AS29" s="415"/>
      <c r="AT29" s="415"/>
      <c r="AU29" s="415"/>
      <c r="AV29" s="415"/>
      <c r="AW29" s="415"/>
      <c r="AX29" s="414"/>
      <c r="AY29" s="414"/>
      <c r="AZ29" s="414" t="s">
        <v>32</v>
      </c>
      <c r="BA29" s="414" t="s">
        <v>32</v>
      </c>
      <c r="BB29" s="414" t="s">
        <v>32</v>
      </c>
      <c r="BC29" s="414" t="s">
        <v>32</v>
      </c>
      <c r="BD29" s="414" t="s">
        <v>32</v>
      </c>
      <c r="BE29" s="414" t="s">
        <v>32</v>
      </c>
      <c r="BF29" s="414" t="s">
        <v>32</v>
      </c>
      <c r="BG29" s="414" t="s">
        <v>32</v>
      </c>
      <c r="BH29" s="414" t="s">
        <v>32</v>
      </c>
      <c r="BI29" s="414" t="s">
        <v>32</v>
      </c>
      <c r="BJ29" s="414" t="s">
        <v>32</v>
      </c>
      <c r="BK29" s="414"/>
      <c r="BL29" s="414"/>
      <c r="BM29" s="414"/>
      <c r="BN29" s="414"/>
      <c r="BO29" s="414"/>
      <c r="BP29" s="414"/>
      <c r="BQ29" s="414"/>
      <c r="BR29" s="414"/>
      <c r="BS29" s="414"/>
      <c r="BT29" s="414"/>
      <c r="BU29" s="414"/>
      <c r="BV29" s="414"/>
      <c r="BW29" s="414"/>
      <c r="BX29" s="414"/>
      <c r="BY29" s="675"/>
      <c r="BZ29" s="710"/>
      <c r="CA29" s="708"/>
      <c r="CB29" s="708"/>
      <c r="CC29" s="708"/>
      <c r="CD29" s="708"/>
      <c r="CE29" s="709"/>
      <c r="CF29" s="536"/>
      <c r="CG29" s="693"/>
    </row>
    <row r="30" spans="1:85" s="25" customFormat="1" ht="16.5" x14ac:dyDescent="0.2">
      <c r="A30" s="609"/>
      <c r="B30" s="495" t="s">
        <v>431</v>
      </c>
      <c r="C30" s="612" t="s">
        <v>408</v>
      </c>
      <c r="D30" s="613" t="s">
        <v>428</v>
      </c>
      <c r="E30" s="584"/>
      <c r="F30" s="741">
        <v>44616</v>
      </c>
      <c r="G30" s="583"/>
      <c r="H30" s="412"/>
      <c r="I30" s="412"/>
      <c r="J30" s="412"/>
      <c r="K30" s="412"/>
      <c r="L30" s="412"/>
      <c r="M30" s="412"/>
      <c r="N30" s="412"/>
      <c r="O30" s="414"/>
      <c r="P30" s="414"/>
      <c r="Q30" s="414"/>
      <c r="R30" s="415"/>
      <c r="S30" s="415"/>
      <c r="T30" s="415"/>
      <c r="U30" s="415"/>
      <c r="V30" s="415"/>
      <c r="W30" s="415"/>
      <c r="X30" s="415"/>
      <c r="Y30" s="415"/>
      <c r="Z30" s="415"/>
      <c r="AA30" s="415"/>
      <c r="AB30" s="415"/>
      <c r="AC30" s="415"/>
      <c r="AD30" s="415"/>
      <c r="AE30" s="415"/>
      <c r="AF30" s="415"/>
      <c r="AG30" s="415"/>
      <c r="AH30" s="415"/>
      <c r="AI30" s="415"/>
      <c r="AJ30" s="412"/>
      <c r="AK30" s="412"/>
      <c r="AL30" s="412"/>
      <c r="AM30" s="415"/>
      <c r="AN30" s="415"/>
      <c r="AO30" s="415"/>
      <c r="AP30" s="415"/>
      <c r="AQ30" s="415"/>
      <c r="AR30" s="415"/>
      <c r="AS30" s="415"/>
      <c r="AT30" s="415"/>
      <c r="AU30" s="415"/>
      <c r="AV30" s="415"/>
      <c r="AW30" s="415"/>
      <c r="AX30" s="414"/>
      <c r="AY30" s="414"/>
      <c r="AZ30" s="414"/>
      <c r="BA30" s="414"/>
      <c r="BB30" s="414"/>
      <c r="BC30" s="414"/>
      <c r="BD30" s="414"/>
      <c r="BE30" s="414"/>
      <c r="BF30" s="414"/>
      <c r="BG30" s="414"/>
      <c r="BH30" s="414"/>
      <c r="BI30" s="414"/>
      <c r="BJ30" s="414"/>
      <c r="BK30" s="414">
        <v>24</v>
      </c>
      <c r="BL30" s="414"/>
      <c r="BM30" s="414"/>
      <c r="BN30" s="414"/>
      <c r="BO30" s="414"/>
      <c r="BP30" s="414"/>
      <c r="BQ30" s="414"/>
      <c r="BR30" s="414"/>
      <c r="BS30" s="414"/>
      <c r="BT30" s="414"/>
      <c r="BU30" s="414"/>
      <c r="BV30" s="414"/>
      <c r="BW30" s="414"/>
      <c r="BX30" s="414"/>
      <c r="BY30" s="675"/>
      <c r="BZ30" s="710"/>
      <c r="CA30" s="708"/>
      <c r="CB30" s="708"/>
      <c r="CC30" s="708"/>
      <c r="CD30" s="708"/>
      <c r="CE30" s="709"/>
      <c r="CF30" s="536"/>
      <c r="CG30" s="693"/>
    </row>
    <row r="31" spans="1:85" s="25" customFormat="1" ht="16.5" x14ac:dyDescent="0.2">
      <c r="A31" s="609"/>
      <c r="B31" s="495" t="s">
        <v>378</v>
      </c>
      <c r="C31" s="613" t="s">
        <v>409</v>
      </c>
      <c r="D31" s="613"/>
      <c r="E31" s="584" t="s">
        <v>423</v>
      </c>
      <c r="F31" s="584">
        <v>44589</v>
      </c>
      <c r="G31" s="583"/>
      <c r="H31" s="412" t="s">
        <v>32</v>
      </c>
      <c r="I31" s="412" t="s">
        <v>32</v>
      </c>
      <c r="J31" s="412" t="s">
        <v>32</v>
      </c>
      <c r="K31" s="412" t="s">
        <v>32</v>
      </c>
      <c r="L31" s="412" t="s">
        <v>32</v>
      </c>
      <c r="M31" s="412" t="s">
        <v>32</v>
      </c>
      <c r="N31" s="412" t="s">
        <v>32</v>
      </c>
      <c r="O31" s="414"/>
      <c r="P31" s="414"/>
      <c r="Q31" s="414"/>
      <c r="R31" s="415"/>
      <c r="S31" s="415"/>
      <c r="T31" s="415"/>
      <c r="U31" s="415"/>
      <c r="V31" s="415"/>
      <c r="W31" s="415"/>
      <c r="X31" s="415"/>
      <c r="Y31" s="415"/>
      <c r="Z31" s="415"/>
      <c r="AA31" s="415"/>
      <c r="AB31" s="415"/>
      <c r="AC31" s="415"/>
      <c r="AD31" s="415"/>
      <c r="AE31" s="415"/>
      <c r="AF31" s="415"/>
      <c r="AG31" s="415"/>
      <c r="AH31" s="415"/>
      <c r="AI31" s="415"/>
      <c r="AJ31" s="412" t="s">
        <v>32</v>
      </c>
      <c r="AK31" s="412" t="s">
        <v>32</v>
      </c>
      <c r="AL31" s="412" t="s">
        <v>32</v>
      </c>
      <c r="AM31" s="415"/>
      <c r="AN31" s="415"/>
      <c r="AO31" s="415"/>
      <c r="AP31" s="415"/>
      <c r="AQ31" s="415"/>
      <c r="AR31" s="415"/>
      <c r="AS31" s="415"/>
      <c r="AT31" s="415"/>
      <c r="AU31" s="415"/>
      <c r="AV31" s="415"/>
      <c r="AW31" s="415"/>
      <c r="AX31" s="414"/>
      <c r="AY31" s="414"/>
      <c r="AZ31" s="414"/>
      <c r="BA31" s="414"/>
      <c r="BB31" s="414"/>
      <c r="BC31" s="414"/>
      <c r="BD31" s="414" t="s">
        <v>53</v>
      </c>
      <c r="BE31" s="414" t="s">
        <v>53</v>
      </c>
      <c r="BF31" s="414" t="s">
        <v>53</v>
      </c>
      <c r="BG31" s="414" t="s">
        <v>53</v>
      </c>
      <c r="BH31" s="414" t="s">
        <v>32</v>
      </c>
      <c r="BI31" s="414" t="s">
        <v>32</v>
      </c>
      <c r="BJ31" s="414" t="s">
        <v>32</v>
      </c>
      <c r="BK31" s="414"/>
      <c r="BL31" s="414"/>
      <c r="BM31" s="414"/>
      <c r="BN31" s="414"/>
      <c r="BO31" s="414"/>
      <c r="BP31" s="414"/>
      <c r="BQ31" s="414"/>
      <c r="BR31" s="414"/>
      <c r="BS31" s="414"/>
      <c r="BT31" s="414"/>
      <c r="BU31" s="414"/>
      <c r="BV31" s="414"/>
      <c r="BW31" s="414"/>
      <c r="BX31" s="414"/>
      <c r="BY31" s="675"/>
      <c r="BZ31" s="710"/>
      <c r="CA31" s="708"/>
      <c r="CB31" s="708"/>
      <c r="CC31" s="708"/>
      <c r="CD31" s="708"/>
      <c r="CE31" s="709"/>
      <c r="CF31" s="536">
        <f t="shared" si="4"/>
        <v>0</v>
      </c>
      <c r="CG31" s="693"/>
    </row>
    <row r="32" spans="1:85" s="25" customFormat="1" ht="16.5" x14ac:dyDescent="0.2">
      <c r="A32" s="609"/>
      <c r="B32" s="495" t="s">
        <v>379</v>
      </c>
      <c r="C32" s="612" t="s">
        <v>408</v>
      </c>
      <c r="D32" s="613"/>
      <c r="E32" s="584" t="s">
        <v>423</v>
      </c>
      <c r="F32" s="741">
        <v>44616</v>
      </c>
      <c r="G32" s="583"/>
      <c r="H32" s="412" t="s">
        <v>32</v>
      </c>
      <c r="I32" s="412" t="s">
        <v>32</v>
      </c>
      <c r="J32" s="412" t="s">
        <v>32</v>
      </c>
      <c r="K32" s="412" t="s">
        <v>32</v>
      </c>
      <c r="L32" s="412" t="s">
        <v>32</v>
      </c>
      <c r="M32" s="412" t="s">
        <v>32</v>
      </c>
      <c r="N32" s="412" t="s">
        <v>32</v>
      </c>
      <c r="O32" s="414"/>
      <c r="P32" s="414"/>
      <c r="Q32" s="414"/>
      <c r="R32" s="415"/>
      <c r="S32" s="415"/>
      <c r="T32" s="415"/>
      <c r="U32" s="415"/>
      <c r="V32" s="415"/>
      <c r="W32" s="415"/>
      <c r="X32" s="415"/>
      <c r="Y32" s="415"/>
      <c r="Z32" s="415"/>
      <c r="AA32" s="415"/>
      <c r="AB32" s="415"/>
      <c r="AC32" s="415"/>
      <c r="AD32" s="415"/>
      <c r="AE32" s="415"/>
      <c r="AF32" s="415"/>
      <c r="AG32" s="415"/>
      <c r="AH32" s="415"/>
      <c r="AI32" s="415"/>
      <c r="AJ32" s="412" t="s">
        <v>32</v>
      </c>
      <c r="AK32" s="412" t="s">
        <v>32</v>
      </c>
      <c r="AL32" s="412" t="s">
        <v>32</v>
      </c>
      <c r="AM32" s="415"/>
      <c r="AN32" s="415"/>
      <c r="AO32" s="415"/>
      <c r="AP32" s="415"/>
      <c r="AQ32" s="415"/>
      <c r="AR32" s="415"/>
      <c r="AS32" s="415"/>
      <c r="AT32" s="415"/>
      <c r="AU32" s="415"/>
      <c r="AV32" s="415"/>
      <c r="AW32" s="415"/>
      <c r="AX32" s="414"/>
      <c r="AY32" s="414"/>
      <c r="AZ32" s="414"/>
      <c r="BA32" s="414"/>
      <c r="BB32" s="414"/>
      <c r="BC32" s="414"/>
      <c r="BD32" s="414"/>
      <c r="BE32" s="414"/>
      <c r="BF32" s="414"/>
      <c r="BG32" s="414"/>
      <c r="BH32" s="414"/>
      <c r="BI32" s="414"/>
      <c r="BJ32" s="414"/>
      <c r="BK32" s="414">
        <v>24</v>
      </c>
      <c r="BL32" s="414"/>
      <c r="BM32" s="414"/>
      <c r="BN32" s="414"/>
      <c r="BO32" s="414"/>
      <c r="BP32" s="414"/>
      <c r="BQ32" s="414"/>
      <c r="BR32" s="414"/>
      <c r="BS32" s="414"/>
      <c r="BT32" s="414"/>
      <c r="BU32" s="414"/>
      <c r="BV32" s="414"/>
      <c r="BW32" s="414"/>
      <c r="BX32" s="414"/>
      <c r="BY32" s="675"/>
      <c r="BZ32" s="710"/>
      <c r="CA32" s="708"/>
      <c r="CB32" s="708"/>
      <c r="CC32" s="708"/>
      <c r="CD32" s="708"/>
      <c r="CE32" s="709"/>
      <c r="CF32" s="536">
        <f t="shared" si="4"/>
        <v>0</v>
      </c>
      <c r="CG32" s="693"/>
    </row>
    <row r="33" spans="1:85" s="25" customFormat="1" ht="16.5" x14ac:dyDescent="0.2">
      <c r="A33" s="502"/>
      <c r="B33" s="495" t="s">
        <v>426</v>
      </c>
      <c r="C33" s="613" t="s">
        <v>409</v>
      </c>
      <c r="D33" s="613"/>
      <c r="E33" s="584" t="s">
        <v>423</v>
      </c>
      <c r="F33" s="741" t="s">
        <v>636</v>
      </c>
      <c r="G33" s="583"/>
      <c r="H33" s="412" t="s">
        <v>32</v>
      </c>
      <c r="I33" s="412" t="s">
        <v>32</v>
      </c>
      <c r="J33" s="412" t="s">
        <v>32</v>
      </c>
      <c r="K33" s="412" t="s">
        <v>32</v>
      </c>
      <c r="L33" s="412" t="s">
        <v>32</v>
      </c>
      <c r="M33" s="412" t="s">
        <v>32</v>
      </c>
      <c r="N33" s="412" t="s">
        <v>32</v>
      </c>
      <c r="O33" s="414"/>
      <c r="P33" s="414"/>
      <c r="Q33" s="414"/>
      <c r="R33" s="415"/>
      <c r="S33" s="415"/>
      <c r="T33" s="415"/>
      <c r="U33" s="415"/>
      <c r="V33" s="415"/>
      <c r="W33" s="415"/>
      <c r="X33" s="415"/>
      <c r="Y33" s="415"/>
      <c r="Z33" s="415"/>
      <c r="AA33" s="415"/>
      <c r="AB33" s="415"/>
      <c r="AC33" s="415"/>
      <c r="AD33" s="415"/>
      <c r="AE33" s="415"/>
      <c r="AF33" s="415"/>
      <c r="AG33" s="415"/>
      <c r="AH33" s="415"/>
      <c r="AI33" s="415"/>
      <c r="AJ33" s="412" t="s">
        <v>32</v>
      </c>
      <c r="AK33" s="412" t="s">
        <v>32</v>
      </c>
      <c r="AL33" s="412" t="s">
        <v>32</v>
      </c>
      <c r="AM33" s="415"/>
      <c r="AN33" s="415"/>
      <c r="AO33" s="415"/>
      <c r="AP33" s="415"/>
      <c r="AQ33" s="415"/>
      <c r="AR33" s="415"/>
      <c r="AS33" s="415"/>
      <c r="AT33" s="415"/>
      <c r="AU33" s="415"/>
      <c r="AV33" s="415"/>
      <c r="AW33" s="415"/>
      <c r="AX33" s="414"/>
      <c r="AY33" s="414"/>
      <c r="AZ33" s="414"/>
      <c r="BA33" s="414"/>
      <c r="BB33" s="414"/>
      <c r="BC33" s="414"/>
      <c r="BD33" s="414"/>
      <c r="BE33" s="414"/>
      <c r="BF33" s="414"/>
      <c r="BG33" s="414"/>
      <c r="BH33" s="414"/>
      <c r="BI33" s="414"/>
      <c r="BJ33" s="414"/>
      <c r="BK33" s="414"/>
      <c r="BL33" s="414"/>
      <c r="BM33" s="414" t="s">
        <v>53</v>
      </c>
      <c r="BN33" s="414" t="s">
        <v>53</v>
      </c>
      <c r="BO33" s="414"/>
      <c r="BP33" s="414"/>
      <c r="BQ33" s="414"/>
      <c r="BR33" s="414"/>
      <c r="BS33" s="414"/>
      <c r="BT33" s="414"/>
      <c r="BU33" s="414"/>
      <c r="BV33" s="414"/>
      <c r="BW33" s="414"/>
      <c r="BX33" s="414"/>
      <c r="BY33" s="675"/>
      <c r="BZ33" s="710"/>
      <c r="CA33" s="708"/>
      <c r="CB33" s="708"/>
      <c r="CC33" s="708"/>
      <c r="CD33" s="708"/>
      <c r="CE33" s="709"/>
      <c r="CF33" s="536">
        <f t="shared" si="4"/>
        <v>0</v>
      </c>
      <c r="CG33" s="693"/>
    </row>
    <row r="34" spans="1:85" s="25" customFormat="1" ht="16.5" x14ac:dyDescent="0.2">
      <c r="A34" s="611" t="s">
        <v>78</v>
      </c>
      <c r="B34" s="671" t="s">
        <v>433</v>
      </c>
      <c r="C34" s="616"/>
      <c r="D34" s="616"/>
      <c r="E34" s="586">
        <f>MAX(E35:E38)</f>
        <v>44621</v>
      </c>
      <c r="F34" s="586">
        <f>MAX(F35:F38)</f>
        <v>44679</v>
      </c>
      <c r="G34" s="586"/>
      <c r="H34" s="415"/>
      <c r="I34" s="415"/>
      <c r="J34" s="414"/>
      <c r="K34" s="414"/>
      <c r="L34" s="414"/>
      <c r="M34" s="414"/>
      <c r="N34" s="419"/>
      <c r="O34" s="414"/>
      <c r="P34" s="414"/>
      <c r="Q34" s="414"/>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675"/>
      <c r="BZ34" s="710"/>
      <c r="CA34" s="708"/>
      <c r="CB34" s="708"/>
      <c r="CC34" s="708"/>
      <c r="CD34" s="708"/>
      <c r="CE34" s="709"/>
      <c r="CF34" s="536">
        <f>SUBTOTAL(1,CF35:CF37)</f>
        <v>0</v>
      </c>
      <c r="CG34" s="579"/>
    </row>
    <row r="35" spans="1:85" s="25" customFormat="1" ht="15.75" customHeight="1" x14ac:dyDescent="0.2">
      <c r="A35" s="611"/>
      <c r="B35" s="495" t="s">
        <v>434</v>
      </c>
      <c r="C35" s="612" t="s">
        <v>408</v>
      </c>
      <c r="D35" s="613" t="s">
        <v>409</v>
      </c>
      <c r="E35" s="583">
        <v>44621</v>
      </c>
      <c r="F35" s="583">
        <v>44617</v>
      </c>
      <c r="G35" s="583"/>
      <c r="H35" s="415"/>
      <c r="I35" s="415"/>
      <c r="J35" s="414"/>
      <c r="K35" s="414"/>
      <c r="L35" s="414"/>
      <c r="M35" s="414"/>
      <c r="N35" s="419"/>
      <c r="O35" s="414"/>
      <c r="P35" s="414"/>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4"/>
      <c r="AY35" s="414"/>
      <c r="AZ35" s="414"/>
      <c r="BA35" s="414"/>
      <c r="BB35" s="414"/>
      <c r="BC35" s="414"/>
      <c r="BD35" s="414"/>
      <c r="BE35" s="414"/>
      <c r="BF35" s="414"/>
      <c r="BG35" s="414"/>
      <c r="BH35" s="414" t="s">
        <v>53</v>
      </c>
      <c r="BI35" s="414" t="s">
        <v>53</v>
      </c>
      <c r="BJ35" s="414" t="s">
        <v>53</v>
      </c>
      <c r="BK35" s="414" t="s">
        <v>53</v>
      </c>
      <c r="BL35" s="414"/>
      <c r="BM35" s="414"/>
      <c r="BN35" s="414"/>
      <c r="BO35" s="414"/>
      <c r="BP35" s="414"/>
      <c r="BQ35" s="414"/>
      <c r="BR35" s="414"/>
      <c r="BS35" s="414"/>
      <c r="BT35" s="414"/>
      <c r="BU35" s="414"/>
      <c r="BV35" s="414"/>
      <c r="BW35" s="414"/>
      <c r="BX35" s="414"/>
      <c r="BY35" s="675"/>
      <c r="BZ35" s="710"/>
      <c r="CA35" s="708"/>
      <c r="CB35" s="708"/>
      <c r="CC35" s="708"/>
      <c r="CD35" s="708"/>
      <c r="CE35" s="709"/>
      <c r="CF35" s="536">
        <f t="shared" si="4"/>
        <v>0</v>
      </c>
      <c r="CG35" s="579"/>
    </row>
    <row r="36" spans="1:85" s="25" customFormat="1" ht="15.75" customHeight="1" x14ac:dyDescent="0.2">
      <c r="A36" s="611"/>
      <c r="B36" s="495" t="s">
        <v>380</v>
      </c>
      <c r="C36" s="612" t="s">
        <v>408</v>
      </c>
      <c r="D36" s="613" t="s">
        <v>409</v>
      </c>
      <c r="E36" s="583">
        <v>44621</v>
      </c>
      <c r="F36" s="583">
        <v>44651</v>
      </c>
      <c r="G36" s="583"/>
      <c r="H36" s="415"/>
      <c r="I36" s="415"/>
      <c r="J36" s="414"/>
      <c r="K36" s="414"/>
      <c r="L36" s="414"/>
      <c r="M36" s="414"/>
      <c r="N36" s="419"/>
      <c r="O36" s="414"/>
      <c r="P36" s="414"/>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4"/>
      <c r="AY36" s="414"/>
      <c r="AZ36" s="414"/>
      <c r="BA36" s="414"/>
      <c r="BB36" s="414"/>
      <c r="BC36" s="414"/>
      <c r="BD36" s="414"/>
      <c r="BE36" s="414"/>
      <c r="BF36" s="414"/>
      <c r="BG36" s="414"/>
      <c r="BH36" s="414"/>
      <c r="BI36" s="414"/>
      <c r="BJ36" s="414"/>
      <c r="BK36" s="414"/>
      <c r="BL36" s="652" t="s">
        <v>53</v>
      </c>
      <c r="BM36" s="414" t="s">
        <v>53</v>
      </c>
      <c r="BN36" s="414" t="s">
        <v>53</v>
      </c>
      <c r="BO36" s="414" t="s">
        <v>53</v>
      </c>
      <c r="BP36" s="414" t="s">
        <v>53</v>
      </c>
      <c r="BQ36" s="414"/>
      <c r="BR36" s="414"/>
      <c r="BS36" s="414"/>
      <c r="BT36" s="414"/>
      <c r="BU36" s="414"/>
      <c r="BV36" s="414"/>
      <c r="BW36" s="414"/>
      <c r="BX36" s="414"/>
      <c r="BY36" s="675"/>
      <c r="BZ36" s="710"/>
      <c r="CA36" s="708"/>
      <c r="CB36" s="708"/>
      <c r="CC36" s="708"/>
      <c r="CD36" s="708"/>
      <c r="CE36" s="709"/>
      <c r="CF36" s="536">
        <f t="shared" si="4"/>
        <v>0</v>
      </c>
      <c r="CG36" s="693"/>
    </row>
    <row r="37" spans="1:85" s="25" customFormat="1" ht="15.75" customHeight="1" x14ac:dyDescent="0.2">
      <c r="A37" s="617"/>
      <c r="B37" s="495" t="s">
        <v>381</v>
      </c>
      <c r="C37" s="612" t="s">
        <v>408</v>
      </c>
      <c r="D37" s="613" t="s">
        <v>409</v>
      </c>
      <c r="E37" s="583">
        <v>44621</v>
      </c>
      <c r="F37" s="583">
        <v>44651</v>
      </c>
      <c r="G37" s="583"/>
      <c r="H37" s="415"/>
      <c r="I37" s="415"/>
      <c r="J37" s="414"/>
      <c r="K37" s="414"/>
      <c r="L37" s="414"/>
      <c r="M37" s="414"/>
      <c r="N37" s="419"/>
      <c r="O37" s="414"/>
      <c r="P37" s="414"/>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4"/>
      <c r="AY37" s="414"/>
      <c r="AZ37" s="414"/>
      <c r="BA37" s="414"/>
      <c r="BB37" s="414"/>
      <c r="BC37" s="414"/>
      <c r="BD37" s="414"/>
      <c r="BE37" s="414"/>
      <c r="BF37" s="414"/>
      <c r="BG37" s="414"/>
      <c r="BH37" s="414"/>
      <c r="BI37" s="414"/>
      <c r="BJ37" s="414"/>
      <c r="BK37" s="414"/>
      <c r="BL37" s="652" t="s">
        <v>53</v>
      </c>
      <c r="BM37" s="414" t="s">
        <v>53</v>
      </c>
      <c r="BN37" s="414" t="s">
        <v>53</v>
      </c>
      <c r="BO37" s="414" t="s">
        <v>53</v>
      </c>
      <c r="BP37" s="414" t="s">
        <v>53</v>
      </c>
      <c r="BQ37" s="414"/>
      <c r="BR37" s="414"/>
      <c r="BS37" s="414"/>
      <c r="BT37" s="414"/>
      <c r="BU37" s="414"/>
      <c r="BV37" s="414"/>
      <c r="BW37" s="414"/>
      <c r="BX37" s="414"/>
      <c r="BY37" s="675"/>
      <c r="BZ37" s="710"/>
      <c r="CA37" s="708"/>
      <c r="CB37" s="708"/>
      <c r="CC37" s="708"/>
      <c r="CD37" s="708"/>
      <c r="CE37" s="709"/>
      <c r="CF37" s="536">
        <f t="shared" si="4"/>
        <v>0</v>
      </c>
      <c r="CG37" s="693"/>
    </row>
    <row r="38" spans="1:85" s="25" customFormat="1" ht="16.5" x14ac:dyDescent="0.2">
      <c r="A38" s="617"/>
      <c r="B38" s="495" t="s">
        <v>637</v>
      </c>
      <c r="C38" s="612" t="s">
        <v>408</v>
      </c>
      <c r="D38" s="613"/>
      <c r="E38" s="583">
        <v>44621</v>
      </c>
      <c r="F38" s="739">
        <v>44679</v>
      </c>
      <c r="G38" s="583"/>
      <c r="H38" s="415"/>
      <c r="I38" s="415"/>
      <c r="J38" s="414"/>
      <c r="K38" s="414"/>
      <c r="L38" s="414"/>
      <c r="M38" s="414"/>
      <c r="N38" s="419"/>
      <c r="O38" s="414"/>
      <c r="P38" s="414"/>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4"/>
      <c r="AY38" s="414"/>
      <c r="AZ38" s="414"/>
      <c r="BA38" s="414"/>
      <c r="BB38" s="414"/>
      <c r="BC38" s="414"/>
      <c r="BD38" s="414"/>
      <c r="BE38" s="414"/>
      <c r="BF38" s="414"/>
      <c r="BG38" s="414"/>
      <c r="BH38" s="414"/>
      <c r="BI38" s="414"/>
      <c r="BJ38" s="414"/>
      <c r="BK38" s="414"/>
      <c r="BL38" s="652"/>
      <c r="BM38" s="414"/>
      <c r="BN38" s="414"/>
      <c r="BO38" s="414"/>
      <c r="BP38" s="414"/>
      <c r="BQ38" s="414" t="s">
        <v>53</v>
      </c>
      <c r="BR38" s="414" t="s">
        <v>53</v>
      </c>
      <c r="BS38" s="414"/>
      <c r="BT38" s="414"/>
      <c r="BU38" s="414"/>
      <c r="BV38" s="414"/>
      <c r="BW38" s="414"/>
      <c r="BX38" s="414"/>
      <c r="BY38" s="675"/>
      <c r="BZ38" s="710"/>
      <c r="CA38" s="708"/>
      <c r="CB38" s="708"/>
      <c r="CC38" s="708"/>
      <c r="CD38" s="708"/>
      <c r="CE38" s="709"/>
      <c r="CF38" s="536"/>
      <c r="CG38" s="693"/>
    </row>
    <row r="39" spans="1:85" s="25" customFormat="1" ht="18" customHeight="1" x14ac:dyDescent="0.2">
      <c r="A39" s="608" t="s">
        <v>435</v>
      </c>
      <c r="B39" s="601"/>
      <c r="C39" s="601"/>
      <c r="D39" s="601"/>
      <c r="E39" s="641"/>
      <c r="F39" s="641"/>
      <c r="G39" s="642"/>
      <c r="H39" s="528"/>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30"/>
      <c r="BZ39" s="705"/>
      <c r="CA39" s="705"/>
      <c r="CB39" s="705"/>
      <c r="CC39" s="705"/>
      <c r="CD39" s="705"/>
      <c r="CE39" s="705"/>
      <c r="CF39" s="537">
        <f>SUBTOTAL(1,CF40:CF45)</f>
        <v>0</v>
      </c>
      <c r="CG39" s="691"/>
    </row>
    <row r="40" spans="1:85" s="25" customFormat="1" ht="16.5" x14ac:dyDescent="0.2">
      <c r="A40" s="618" t="s">
        <v>92</v>
      </c>
      <c r="B40" s="671" t="s">
        <v>436</v>
      </c>
      <c r="C40" s="619"/>
      <c r="D40" s="619"/>
      <c r="E40" s="644" t="s">
        <v>437</v>
      </c>
      <c r="F40" s="644" t="s">
        <v>437</v>
      </c>
      <c r="G40" s="644"/>
      <c r="H40" s="423"/>
      <c r="I40" s="423"/>
      <c r="J40" s="424"/>
      <c r="K40" s="424"/>
      <c r="L40" s="424"/>
      <c r="M40" s="424"/>
      <c r="N40" s="425"/>
      <c r="O40" s="424"/>
      <c r="P40" s="424"/>
      <c r="Q40" s="424"/>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674"/>
      <c r="BZ40" s="711"/>
      <c r="CA40" s="712"/>
      <c r="CB40" s="712"/>
      <c r="CC40" s="712"/>
      <c r="CD40" s="712"/>
      <c r="CE40" s="713"/>
      <c r="CF40" s="536">
        <f>SUBTOTAL(1,CF41:CF45)</f>
        <v>0</v>
      </c>
      <c r="CG40" s="694"/>
    </row>
    <row r="41" spans="1:85" s="25" customFormat="1" ht="16.5" x14ac:dyDescent="0.2">
      <c r="A41" s="611"/>
      <c r="B41" s="684" t="s">
        <v>439</v>
      </c>
      <c r="C41" s="612" t="s">
        <v>440</v>
      </c>
      <c r="D41" s="613" t="s">
        <v>110</v>
      </c>
      <c r="E41" s="645" t="s">
        <v>437</v>
      </c>
      <c r="F41" s="645" t="s">
        <v>437</v>
      </c>
      <c r="G41" s="645"/>
      <c r="H41" s="401"/>
      <c r="I41" s="401"/>
      <c r="J41" s="403"/>
      <c r="K41" s="403"/>
      <c r="L41" s="403"/>
      <c r="M41" s="403"/>
      <c r="N41" s="404"/>
      <c r="O41" s="403"/>
      <c r="P41" s="403"/>
      <c r="Q41" s="403"/>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686"/>
      <c r="BZ41" s="710"/>
      <c r="CA41" s="714"/>
      <c r="CB41" s="714"/>
      <c r="CC41" s="714"/>
      <c r="CD41" s="714"/>
      <c r="CE41" s="713"/>
      <c r="CF41" s="536">
        <f t="shared" si="4"/>
        <v>0</v>
      </c>
      <c r="CG41" s="693"/>
    </row>
    <row r="42" spans="1:85" s="25" customFormat="1" ht="16.5" x14ac:dyDescent="0.2">
      <c r="A42" s="611"/>
      <c r="B42" s="684" t="s">
        <v>441</v>
      </c>
      <c r="C42" s="612" t="s">
        <v>440</v>
      </c>
      <c r="D42" s="613" t="s">
        <v>110</v>
      </c>
      <c r="E42" s="645" t="s">
        <v>437</v>
      </c>
      <c r="F42" s="645" t="s">
        <v>437</v>
      </c>
      <c r="G42" s="645"/>
      <c r="H42" s="401"/>
      <c r="I42" s="401"/>
      <c r="J42" s="403"/>
      <c r="K42" s="403"/>
      <c r="L42" s="403"/>
      <c r="M42" s="403"/>
      <c r="N42" s="404"/>
      <c r="O42" s="403"/>
      <c r="P42" s="403"/>
      <c r="Q42" s="403"/>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686"/>
      <c r="BZ42" s="710"/>
      <c r="CA42" s="714"/>
      <c r="CB42" s="714"/>
      <c r="CC42" s="714"/>
      <c r="CD42" s="714"/>
      <c r="CE42" s="713"/>
      <c r="CF42" s="536">
        <f t="shared" si="4"/>
        <v>0</v>
      </c>
      <c r="CG42" s="693"/>
    </row>
    <row r="43" spans="1:85" s="25" customFormat="1" ht="16.5" x14ac:dyDescent="0.2">
      <c r="A43" s="611"/>
      <c r="B43" s="684" t="s">
        <v>442</v>
      </c>
      <c r="C43" s="612" t="s">
        <v>440</v>
      </c>
      <c r="D43" s="613" t="s">
        <v>110</v>
      </c>
      <c r="E43" s="645" t="s">
        <v>437</v>
      </c>
      <c r="F43" s="645" t="s">
        <v>437</v>
      </c>
      <c r="G43" s="645"/>
      <c r="H43" s="401"/>
      <c r="I43" s="401"/>
      <c r="J43" s="403"/>
      <c r="K43" s="403"/>
      <c r="L43" s="403"/>
      <c r="M43" s="403"/>
      <c r="N43" s="404"/>
      <c r="O43" s="403"/>
      <c r="P43" s="403"/>
      <c r="Q43" s="403"/>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686"/>
      <c r="BZ43" s="710"/>
      <c r="CA43" s="714"/>
      <c r="CB43" s="714"/>
      <c r="CC43" s="714"/>
      <c r="CD43" s="714"/>
      <c r="CE43" s="713"/>
      <c r="CF43" s="536">
        <f t="shared" si="4"/>
        <v>0</v>
      </c>
      <c r="CG43" s="693"/>
    </row>
    <row r="44" spans="1:85" s="25" customFormat="1" ht="16.5" x14ac:dyDescent="0.2">
      <c r="A44" s="611"/>
      <c r="B44" s="684" t="s">
        <v>621</v>
      </c>
      <c r="C44" s="612" t="s">
        <v>440</v>
      </c>
      <c r="D44" s="613" t="s">
        <v>110</v>
      </c>
      <c r="E44" s="645" t="s">
        <v>437</v>
      </c>
      <c r="F44" s="645" t="s">
        <v>437</v>
      </c>
      <c r="G44" s="645"/>
      <c r="H44" s="401"/>
      <c r="I44" s="401"/>
      <c r="J44" s="403"/>
      <c r="K44" s="403"/>
      <c r="L44" s="403"/>
      <c r="M44" s="403"/>
      <c r="N44" s="404"/>
      <c r="O44" s="403"/>
      <c r="P44" s="403"/>
      <c r="Q44" s="403"/>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686"/>
      <c r="BZ44" s="710"/>
      <c r="CA44" s="714"/>
      <c r="CB44" s="714"/>
      <c r="CC44" s="714"/>
      <c r="CD44" s="714"/>
      <c r="CE44" s="713"/>
      <c r="CF44" s="538">
        <f t="shared" si="4"/>
        <v>0</v>
      </c>
      <c r="CG44" s="693"/>
    </row>
    <row r="45" spans="1:85" s="25" customFormat="1" ht="16.5" x14ac:dyDescent="0.2">
      <c r="A45" s="617"/>
      <c r="B45" s="684" t="s">
        <v>444</v>
      </c>
      <c r="C45" s="612" t="s">
        <v>440</v>
      </c>
      <c r="D45" s="613" t="s">
        <v>110</v>
      </c>
      <c r="E45" s="645" t="s">
        <v>437</v>
      </c>
      <c r="F45" s="645" t="s">
        <v>437</v>
      </c>
      <c r="G45" s="645"/>
      <c r="H45" s="401"/>
      <c r="I45" s="401"/>
      <c r="J45" s="403"/>
      <c r="K45" s="403"/>
      <c r="L45" s="403"/>
      <c r="M45" s="403"/>
      <c r="N45" s="404"/>
      <c r="O45" s="403"/>
      <c r="P45" s="403"/>
      <c r="Q45" s="403"/>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686"/>
      <c r="BZ45" s="710"/>
      <c r="CA45" s="714"/>
      <c r="CB45" s="714"/>
      <c r="CC45" s="714"/>
      <c r="CD45" s="714"/>
      <c r="CE45" s="713"/>
      <c r="CF45" s="538">
        <f t="shared" si="4"/>
        <v>0</v>
      </c>
      <c r="CG45" s="693"/>
    </row>
    <row r="46" spans="1:85" s="25" customFormat="1" ht="18" customHeight="1" x14ac:dyDescent="0.2">
      <c r="A46" s="608" t="s">
        <v>445</v>
      </c>
      <c r="B46" s="601"/>
      <c r="C46" s="601"/>
      <c r="D46" s="601"/>
      <c r="E46" s="641"/>
      <c r="F46" s="641"/>
      <c r="G46" s="642"/>
      <c r="H46" s="528"/>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30"/>
      <c r="BZ46" s="705"/>
      <c r="CA46" s="705"/>
      <c r="CB46" s="705"/>
      <c r="CC46" s="705"/>
      <c r="CD46" s="705"/>
      <c r="CE46" s="705"/>
      <c r="CF46" s="537">
        <f>SUBTOTAL(1,CF47:CF57)</f>
        <v>0.7</v>
      </c>
      <c r="CG46" s="691"/>
    </row>
    <row r="47" spans="1:85" s="13" customFormat="1" ht="22.5" customHeight="1" x14ac:dyDescent="0.2">
      <c r="A47" s="614" t="s">
        <v>117</v>
      </c>
      <c r="B47" s="671" t="s">
        <v>446</v>
      </c>
      <c r="C47" s="612" t="s">
        <v>408</v>
      </c>
      <c r="D47" s="454"/>
      <c r="E47" s="466"/>
      <c r="F47" s="466"/>
      <c r="G47" s="488">
        <v>44280</v>
      </c>
      <c r="H47" s="412"/>
      <c r="I47" s="412"/>
      <c r="J47" s="652"/>
      <c r="K47" s="652"/>
      <c r="L47" s="652"/>
      <c r="M47" s="652"/>
      <c r="N47" s="652"/>
      <c r="O47" s="652"/>
      <c r="P47" s="652"/>
      <c r="Q47" s="652"/>
      <c r="R47" s="653">
        <v>25</v>
      </c>
      <c r="S47" s="65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2"/>
      <c r="BW47" s="652"/>
      <c r="BX47" s="652"/>
      <c r="BY47" s="673"/>
      <c r="BZ47" s="707"/>
      <c r="CA47" s="715"/>
      <c r="CB47" s="715"/>
      <c r="CC47" s="716"/>
      <c r="CD47" s="716"/>
      <c r="CE47" s="717" t="s">
        <v>32</v>
      </c>
      <c r="CF47" s="539">
        <f>IF(CE47&lt;&gt;"",1,IF(CD47&lt;&gt;"",0.9,IF(CC47&lt;&gt;"",0.75,IF(CB47&lt;&gt;"",0.5,IF(CA47&lt;&gt;"",0.3,IF(BZ47&lt;&gt;"",0.2,0))))))</f>
        <v>1</v>
      </c>
      <c r="CG47" s="695"/>
    </row>
    <row r="48" spans="1:85" s="13" customFormat="1" ht="35.25" customHeight="1" x14ac:dyDescent="0.2">
      <c r="A48" s="614" t="s">
        <v>124</v>
      </c>
      <c r="B48" s="671" t="s">
        <v>447</v>
      </c>
      <c r="C48" s="402"/>
      <c r="D48" s="454"/>
      <c r="E48" s="466"/>
      <c r="F48" s="466"/>
      <c r="G48" s="586">
        <v>44372</v>
      </c>
      <c r="H48" s="412"/>
      <c r="I48" s="412"/>
      <c r="J48" s="652"/>
      <c r="K48" s="652"/>
      <c r="L48" s="652"/>
      <c r="M48" s="652"/>
      <c r="N48" s="652"/>
      <c r="O48" s="652"/>
      <c r="P48" s="652"/>
      <c r="Q48" s="652"/>
      <c r="R48" s="652"/>
      <c r="S48" s="65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73"/>
      <c r="BZ48" s="707"/>
      <c r="CA48" s="715"/>
      <c r="CB48" s="715"/>
      <c r="CC48" s="716"/>
      <c r="CD48" s="716"/>
      <c r="CE48" s="717" t="s">
        <v>32</v>
      </c>
      <c r="CF48" s="538">
        <f>SUBTOTAL(1,CF49:CF53)</f>
        <v>1</v>
      </c>
      <c r="CG48" s="695"/>
    </row>
    <row r="49" spans="1:85" s="13" customFormat="1" ht="16.5" x14ac:dyDescent="0.2">
      <c r="A49" s="609"/>
      <c r="B49" s="495" t="s">
        <v>448</v>
      </c>
      <c r="C49" s="612" t="s">
        <v>377</v>
      </c>
      <c r="D49" s="613" t="s">
        <v>449</v>
      </c>
      <c r="E49" s="583"/>
      <c r="F49" s="583"/>
      <c r="G49" s="583">
        <v>44302</v>
      </c>
      <c r="H49" s="412"/>
      <c r="I49" s="412"/>
      <c r="J49" s="652"/>
      <c r="K49" s="652"/>
      <c r="L49" s="652"/>
      <c r="M49" s="652"/>
      <c r="N49" s="412"/>
      <c r="O49" s="412"/>
      <c r="P49" s="412"/>
      <c r="Q49" s="412"/>
      <c r="R49" s="412"/>
      <c r="S49" s="412"/>
      <c r="T49" s="412" t="s">
        <v>32</v>
      </c>
      <c r="U49" s="412" t="s">
        <v>32</v>
      </c>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73"/>
      <c r="BZ49" s="707"/>
      <c r="CA49" s="715"/>
      <c r="CB49" s="715"/>
      <c r="CC49" s="716"/>
      <c r="CD49" s="716"/>
      <c r="CE49" s="717" t="s">
        <v>32</v>
      </c>
      <c r="CF49" s="538">
        <f t="shared" ref="CF49:CF57" si="5">IF(CE49&lt;&gt;"",1,IF(CD49&lt;&gt;"",0.9,IF(CC49&lt;&gt;"",0.75,IF(CB49&lt;&gt;"",0.5,IF(CA49&lt;&gt;"",0.3,IF(BZ49&lt;&gt;"",0.2,0))))))</f>
        <v>1</v>
      </c>
      <c r="CG49" s="695"/>
    </row>
    <row r="50" spans="1:85" s="13" customFormat="1" ht="16.5" x14ac:dyDescent="0.2">
      <c r="A50" s="609"/>
      <c r="B50" s="495" t="s">
        <v>450</v>
      </c>
      <c r="C50" s="612" t="s">
        <v>377</v>
      </c>
      <c r="D50" s="613" t="s">
        <v>110</v>
      </c>
      <c r="E50" s="583"/>
      <c r="F50" s="583"/>
      <c r="G50" s="583">
        <v>44351</v>
      </c>
      <c r="H50" s="412"/>
      <c r="I50" s="412"/>
      <c r="J50" s="652"/>
      <c r="K50" s="652"/>
      <c r="L50" s="412"/>
      <c r="M50" s="412"/>
      <c r="N50" s="412"/>
      <c r="O50" s="412"/>
      <c r="P50" s="412"/>
      <c r="Q50" s="412"/>
      <c r="R50" s="412"/>
      <c r="S50" s="412"/>
      <c r="T50" s="412"/>
      <c r="U50" s="412"/>
      <c r="V50" s="412" t="s">
        <v>32</v>
      </c>
      <c r="W50" s="412" t="s">
        <v>32</v>
      </c>
      <c r="X50" s="412" t="s">
        <v>32</v>
      </c>
      <c r="Y50" s="412" t="s">
        <v>32</v>
      </c>
      <c r="Z50" s="412" t="s">
        <v>32</v>
      </c>
      <c r="AA50" s="412" t="s">
        <v>32</v>
      </c>
      <c r="AB50" s="412" t="s">
        <v>32</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73"/>
      <c r="BZ50" s="707"/>
      <c r="CA50" s="715"/>
      <c r="CB50" s="715"/>
      <c r="CC50" s="716"/>
      <c r="CD50" s="716"/>
      <c r="CE50" s="717" t="s">
        <v>32</v>
      </c>
      <c r="CF50" s="538">
        <f t="shared" si="5"/>
        <v>1</v>
      </c>
      <c r="CG50" s="695"/>
    </row>
    <row r="51" spans="1:85" s="13" customFormat="1" ht="16.5" x14ac:dyDescent="0.2">
      <c r="A51" s="609"/>
      <c r="B51" s="495" t="s">
        <v>451</v>
      </c>
      <c r="C51" s="612" t="s">
        <v>377</v>
      </c>
      <c r="D51" s="613"/>
      <c r="E51" s="583"/>
      <c r="F51" s="583"/>
      <c r="G51" s="583">
        <v>44358</v>
      </c>
      <c r="H51" s="412"/>
      <c r="I51" s="412"/>
      <c r="J51" s="652"/>
      <c r="K51" s="652"/>
      <c r="L51" s="412"/>
      <c r="M51" s="412"/>
      <c r="N51" s="412"/>
      <c r="O51" s="412"/>
      <c r="P51" s="412"/>
      <c r="Q51" s="412"/>
      <c r="R51" s="412"/>
      <c r="S51" s="412"/>
      <c r="T51" s="412"/>
      <c r="U51" s="412"/>
      <c r="V51" s="412"/>
      <c r="W51" s="412"/>
      <c r="X51" s="412"/>
      <c r="Y51" s="412"/>
      <c r="Z51" s="412"/>
      <c r="AA51" s="412"/>
      <c r="AB51" s="412"/>
      <c r="AC51" s="412" t="s">
        <v>32</v>
      </c>
      <c r="AD51" s="412"/>
      <c r="AE51" s="412"/>
      <c r="AF51" s="412"/>
      <c r="AG51" s="412"/>
      <c r="AH51" s="412"/>
      <c r="AI51" s="412"/>
      <c r="AJ51" s="412"/>
      <c r="AK51" s="412"/>
      <c r="AL51" s="412"/>
      <c r="AM51" s="412"/>
      <c r="AN51" s="412"/>
      <c r="AO51" s="412"/>
      <c r="AP51" s="412"/>
      <c r="AQ51" s="412"/>
      <c r="AR51" s="412"/>
      <c r="AS51" s="412"/>
      <c r="AT51" s="412"/>
      <c r="AU51" s="412"/>
      <c r="AV51" s="412"/>
      <c r="AW51" s="41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73"/>
      <c r="BZ51" s="707"/>
      <c r="CA51" s="715"/>
      <c r="CB51" s="715"/>
      <c r="CC51" s="716"/>
      <c r="CD51" s="716"/>
      <c r="CE51" s="717" t="s">
        <v>32</v>
      </c>
      <c r="CF51" s="538">
        <f t="shared" si="5"/>
        <v>1</v>
      </c>
      <c r="CG51" s="695"/>
    </row>
    <row r="52" spans="1:85" s="13" customFormat="1" ht="16.5" x14ac:dyDescent="0.2">
      <c r="A52" s="609"/>
      <c r="B52" s="495" t="s">
        <v>452</v>
      </c>
      <c r="C52" s="612" t="s">
        <v>408</v>
      </c>
      <c r="D52" s="613"/>
      <c r="E52" s="583"/>
      <c r="F52" s="583"/>
      <c r="G52" s="583">
        <v>44365</v>
      </c>
      <c r="H52" s="412"/>
      <c r="I52" s="412"/>
      <c r="J52" s="652"/>
      <c r="K52" s="652"/>
      <c r="L52" s="412"/>
      <c r="M52" s="412"/>
      <c r="N52" s="412"/>
      <c r="O52" s="412"/>
      <c r="P52" s="412"/>
      <c r="Q52" s="412"/>
      <c r="R52" s="412"/>
      <c r="S52" s="412"/>
      <c r="T52" s="412"/>
      <c r="U52" s="412"/>
      <c r="V52" s="412"/>
      <c r="W52" s="412"/>
      <c r="X52" s="412"/>
      <c r="Y52" s="412"/>
      <c r="Z52" s="412"/>
      <c r="AA52" s="412"/>
      <c r="AB52" s="412"/>
      <c r="AC52" s="412"/>
      <c r="AD52" s="412" t="s">
        <v>32</v>
      </c>
      <c r="AE52" s="412"/>
      <c r="AF52" s="412"/>
      <c r="AG52" s="412"/>
      <c r="AH52" s="412"/>
      <c r="AI52" s="412"/>
      <c r="AJ52" s="412"/>
      <c r="AK52" s="412"/>
      <c r="AL52" s="412"/>
      <c r="AM52" s="412"/>
      <c r="AN52" s="412"/>
      <c r="AO52" s="412"/>
      <c r="AP52" s="412"/>
      <c r="AQ52" s="412"/>
      <c r="AR52" s="412"/>
      <c r="AS52" s="412"/>
      <c r="AT52" s="412"/>
      <c r="AU52" s="412"/>
      <c r="AV52" s="412"/>
      <c r="AW52" s="41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73"/>
      <c r="BZ52" s="707"/>
      <c r="CA52" s="715"/>
      <c r="CB52" s="715"/>
      <c r="CC52" s="716"/>
      <c r="CD52" s="716"/>
      <c r="CE52" s="717" t="s">
        <v>32</v>
      </c>
      <c r="CF52" s="538">
        <f t="shared" si="5"/>
        <v>1</v>
      </c>
      <c r="CG52" s="695"/>
    </row>
    <row r="53" spans="1:85" s="13" customFormat="1" ht="16.5" x14ac:dyDescent="0.2">
      <c r="A53" s="609"/>
      <c r="B53" s="495" t="s">
        <v>453</v>
      </c>
      <c r="C53" s="612" t="s">
        <v>377</v>
      </c>
      <c r="D53" s="613"/>
      <c r="E53" s="583"/>
      <c r="F53" s="583"/>
      <c r="G53" s="583">
        <v>44372</v>
      </c>
      <c r="H53" s="412"/>
      <c r="I53" s="412"/>
      <c r="J53" s="652"/>
      <c r="K53" s="652"/>
      <c r="L53" s="412"/>
      <c r="M53" s="412"/>
      <c r="N53" s="412"/>
      <c r="O53" s="412"/>
      <c r="P53" s="412"/>
      <c r="Q53" s="412"/>
      <c r="R53" s="412"/>
      <c r="S53" s="412"/>
      <c r="T53" s="412"/>
      <c r="U53" s="412"/>
      <c r="V53" s="412"/>
      <c r="W53" s="412"/>
      <c r="X53" s="412"/>
      <c r="Y53" s="412"/>
      <c r="Z53" s="412"/>
      <c r="AA53" s="412"/>
      <c r="AB53" s="412"/>
      <c r="AC53" s="412"/>
      <c r="AD53" s="412"/>
      <c r="AE53" s="412" t="s">
        <v>32</v>
      </c>
      <c r="AF53" s="412"/>
      <c r="AG53" s="412"/>
      <c r="AH53" s="412"/>
      <c r="AI53" s="412"/>
      <c r="AJ53" s="412"/>
      <c r="AK53" s="412"/>
      <c r="AL53" s="412"/>
      <c r="AM53" s="412"/>
      <c r="AN53" s="412"/>
      <c r="AO53" s="412"/>
      <c r="AP53" s="412"/>
      <c r="AQ53" s="412"/>
      <c r="AR53" s="412"/>
      <c r="AS53" s="412"/>
      <c r="AT53" s="412"/>
      <c r="AU53" s="412"/>
      <c r="AV53" s="412"/>
      <c r="AW53" s="41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c r="BV53" s="652"/>
      <c r="BW53" s="652"/>
      <c r="BX53" s="652"/>
      <c r="BY53" s="673"/>
      <c r="BZ53" s="707"/>
      <c r="CA53" s="715"/>
      <c r="CB53" s="715"/>
      <c r="CC53" s="716"/>
      <c r="CD53" s="716"/>
      <c r="CE53" s="717" t="s">
        <v>32</v>
      </c>
      <c r="CF53" s="538">
        <f t="shared" si="5"/>
        <v>1</v>
      </c>
      <c r="CG53" s="695"/>
    </row>
    <row r="54" spans="1:85" s="13" customFormat="1" ht="31.5" x14ac:dyDescent="0.2">
      <c r="A54" s="614" t="s">
        <v>126</v>
      </c>
      <c r="B54" s="671" t="s">
        <v>454</v>
      </c>
      <c r="C54" s="402"/>
      <c r="D54" s="454"/>
      <c r="E54" s="586">
        <v>44500</v>
      </c>
      <c r="F54" s="586">
        <f>MAX(F55:F57)</f>
        <v>44690</v>
      </c>
      <c r="G54" s="586"/>
      <c r="H54" s="412"/>
      <c r="I54" s="412"/>
      <c r="J54" s="652"/>
      <c r="K54" s="652"/>
      <c r="L54" s="652"/>
      <c r="M54" s="652"/>
      <c r="N54" s="652"/>
      <c r="O54" s="652"/>
      <c r="P54" s="652"/>
      <c r="Q54" s="652"/>
      <c r="R54" s="652"/>
      <c r="S54" s="65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652"/>
      <c r="AY54" s="652"/>
      <c r="AZ54" s="652"/>
      <c r="BA54" s="652"/>
      <c r="BB54" s="652"/>
      <c r="BC54" s="652"/>
      <c r="BD54" s="652"/>
      <c r="BE54" s="652"/>
      <c r="BF54" s="652"/>
      <c r="BG54" s="652"/>
      <c r="BH54" s="652"/>
      <c r="BI54" s="652"/>
      <c r="BJ54" s="652"/>
      <c r="BK54" s="652"/>
      <c r="BL54" s="652"/>
      <c r="BM54" s="652"/>
      <c r="BN54" s="652"/>
      <c r="BO54" s="652"/>
      <c r="BP54" s="652"/>
      <c r="BQ54" s="652"/>
      <c r="BR54" s="652"/>
      <c r="BS54" s="652"/>
      <c r="BT54" s="652"/>
      <c r="BU54" s="652"/>
      <c r="BV54" s="652"/>
      <c r="BW54" s="652"/>
      <c r="BX54" s="652"/>
      <c r="BY54" s="673"/>
      <c r="BZ54" s="707"/>
      <c r="CA54" s="715"/>
      <c r="CB54" s="715"/>
      <c r="CC54" s="716"/>
      <c r="CD54" s="716"/>
      <c r="CE54" s="717"/>
      <c r="CF54" s="538">
        <f>SUBTOTAL(1,CF55:CF57)</f>
        <v>9.9999999999999992E-2</v>
      </c>
      <c r="CG54" s="695"/>
    </row>
    <row r="55" spans="1:85" s="13" customFormat="1" ht="33" x14ac:dyDescent="0.2">
      <c r="A55" s="609"/>
      <c r="B55" s="495" t="s">
        <v>455</v>
      </c>
      <c r="C55" s="612" t="s">
        <v>409</v>
      </c>
      <c r="D55" s="613" t="s">
        <v>449</v>
      </c>
      <c r="E55" s="583">
        <v>44469</v>
      </c>
      <c r="F55" s="583">
        <v>44588</v>
      </c>
      <c r="G55" s="583"/>
      <c r="H55" s="412"/>
      <c r="I55" s="412"/>
      <c r="J55" s="652"/>
      <c r="K55" s="652"/>
      <c r="L55" s="652"/>
      <c r="M55" s="652"/>
      <c r="N55" s="412"/>
      <c r="O55" s="412"/>
      <c r="P55" s="412"/>
      <c r="Q55" s="412"/>
      <c r="R55" s="412"/>
      <c r="S55" s="412"/>
      <c r="T55" s="412"/>
      <c r="U55" s="412"/>
      <c r="V55" s="412"/>
      <c r="W55" s="412"/>
      <c r="X55" s="412"/>
      <c r="Y55" s="412"/>
      <c r="Z55" s="412"/>
      <c r="AA55" s="412"/>
      <c r="AB55" s="412"/>
      <c r="AC55" s="412"/>
      <c r="AD55" s="412"/>
      <c r="AE55" s="412"/>
      <c r="AF55" s="412" t="s">
        <v>32</v>
      </c>
      <c r="AG55" s="412" t="s">
        <v>32</v>
      </c>
      <c r="AH55" s="412"/>
      <c r="AI55" s="412"/>
      <c r="AJ55" s="412"/>
      <c r="AK55" s="412"/>
      <c r="AL55" s="412"/>
      <c r="AM55" s="412"/>
      <c r="AN55" s="412"/>
      <c r="AO55" s="412"/>
      <c r="AP55" s="412"/>
      <c r="AQ55" s="412"/>
      <c r="AR55" s="412"/>
      <c r="AS55" s="412"/>
      <c r="AT55" s="412"/>
      <c r="AU55" s="412"/>
      <c r="AV55" s="412"/>
      <c r="AW55" s="412"/>
      <c r="AX55" s="652"/>
      <c r="AY55" s="652"/>
      <c r="AZ55" s="652"/>
      <c r="BA55" s="652"/>
      <c r="BB55" s="652"/>
      <c r="BC55" s="652"/>
      <c r="BD55" s="652" t="s">
        <v>53</v>
      </c>
      <c r="BE55" s="652" t="s">
        <v>53</v>
      </c>
      <c r="BF55" s="652" t="s">
        <v>53</v>
      </c>
      <c r="BG55" s="652" t="s">
        <v>53</v>
      </c>
      <c r="BH55" s="652"/>
      <c r="BI55" s="652"/>
      <c r="BJ55" s="652"/>
      <c r="BK55" s="652"/>
      <c r="BL55" s="652"/>
      <c r="BM55" s="652"/>
      <c r="BN55" s="652"/>
      <c r="BO55" s="652"/>
      <c r="BP55" s="652"/>
      <c r="BQ55" s="652"/>
      <c r="BR55" s="652"/>
      <c r="BS55" s="652"/>
      <c r="BT55" s="652"/>
      <c r="BU55" s="652"/>
      <c r="BV55" s="652"/>
      <c r="BW55" s="652"/>
      <c r="BX55" s="652"/>
      <c r="BY55" s="673"/>
      <c r="BZ55" s="707"/>
      <c r="CA55" s="715" t="s">
        <v>32</v>
      </c>
      <c r="CB55" s="715"/>
      <c r="CC55" s="716"/>
      <c r="CD55" s="716"/>
      <c r="CE55" s="717"/>
      <c r="CF55" s="538">
        <f t="shared" si="5"/>
        <v>0.3</v>
      </c>
      <c r="CG55" s="695" t="s">
        <v>456</v>
      </c>
    </row>
    <row r="56" spans="1:85" s="13" customFormat="1" ht="16.5" x14ac:dyDescent="0.2">
      <c r="A56" s="609"/>
      <c r="B56" s="495" t="s">
        <v>457</v>
      </c>
      <c r="C56" s="612" t="s">
        <v>408</v>
      </c>
      <c r="D56" s="613"/>
      <c r="E56" s="583"/>
      <c r="F56" s="583">
        <v>44589</v>
      </c>
      <c r="G56" s="583"/>
      <c r="H56" s="412"/>
      <c r="I56" s="412"/>
      <c r="J56" s="652"/>
      <c r="K56" s="652"/>
      <c r="L56" s="652"/>
      <c r="M56" s="65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652"/>
      <c r="AY56" s="652"/>
      <c r="AZ56" s="652"/>
      <c r="BA56" s="652"/>
      <c r="BB56" s="652"/>
      <c r="BC56" s="652"/>
      <c r="BD56" s="652"/>
      <c r="BE56" s="652"/>
      <c r="BF56" s="652"/>
      <c r="BG56" s="652">
        <v>28</v>
      </c>
      <c r="BH56" s="652"/>
      <c r="BI56" s="652"/>
      <c r="BJ56" s="652"/>
      <c r="BK56" s="652"/>
      <c r="BL56" s="652"/>
      <c r="BM56" s="652"/>
      <c r="BN56" s="652"/>
      <c r="BO56" s="652"/>
      <c r="BP56" s="652"/>
      <c r="BQ56" s="652"/>
      <c r="BR56" s="652"/>
      <c r="BS56" s="652"/>
      <c r="BT56" s="652"/>
      <c r="BU56" s="652"/>
      <c r="BV56" s="652"/>
      <c r="BW56" s="652"/>
      <c r="BX56" s="652"/>
      <c r="BY56" s="673"/>
      <c r="BZ56" s="707"/>
      <c r="CA56" s="715"/>
      <c r="CB56" s="715"/>
      <c r="CC56" s="716"/>
      <c r="CD56" s="716"/>
      <c r="CE56" s="717"/>
      <c r="CF56" s="538">
        <f t="shared" si="5"/>
        <v>0</v>
      </c>
      <c r="CG56" s="695"/>
    </row>
    <row r="57" spans="1:85" s="13" customFormat="1" ht="16.5" x14ac:dyDescent="0.2">
      <c r="A57" s="687"/>
      <c r="B57" s="495" t="s">
        <v>638</v>
      </c>
      <c r="C57" s="612" t="s">
        <v>409</v>
      </c>
      <c r="D57" s="613" t="s">
        <v>449</v>
      </c>
      <c r="E57" s="583">
        <v>44500</v>
      </c>
      <c r="F57" s="583">
        <v>44690</v>
      </c>
      <c r="G57" s="583"/>
      <c r="H57" s="412"/>
      <c r="I57" s="412"/>
      <c r="J57" s="652"/>
      <c r="K57" s="652"/>
      <c r="L57" s="652"/>
      <c r="M57" s="652"/>
      <c r="N57" s="412"/>
      <c r="O57" s="412"/>
      <c r="P57" s="412"/>
      <c r="Q57" s="412"/>
      <c r="R57" s="412"/>
      <c r="S57" s="412"/>
      <c r="T57" s="412"/>
      <c r="U57" s="412"/>
      <c r="V57" s="412"/>
      <c r="W57" s="412"/>
      <c r="X57" s="412"/>
      <c r="Y57" s="412"/>
      <c r="Z57" s="412"/>
      <c r="AA57" s="412"/>
      <c r="AB57" s="412"/>
      <c r="AC57" s="412"/>
      <c r="AD57" s="412"/>
      <c r="AE57" s="412"/>
      <c r="AF57" s="412"/>
      <c r="AG57" s="412"/>
      <c r="AH57" s="412" t="s">
        <v>32</v>
      </c>
      <c r="AI57" s="412" t="s">
        <v>32</v>
      </c>
      <c r="AJ57" s="412" t="s">
        <v>32</v>
      </c>
      <c r="AK57" s="412" t="s">
        <v>32</v>
      </c>
      <c r="AL57" s="412" t="s">
        <v>32</v>
      </c>
      <c r="AM57" s="412" t="s">
        <v>32</v>
      </c>
      <c r="AN57" s="412" t="s">
        <v>32</v>
      </c>
      <c r="AO57" s="412" t="s">
        <v>32</v>
      </c>
      <c r="AP57" s="412"/>
      <c r="AQ57" s="412"/>
      <c r="AR57" s="412"/>
      <c r="AS57" s="412"/>
      <c r="AT57" s="412"/>
      <c r="AU57" s="412"/>
      <c r="AV57" s="412"/>
      <c r="AW57" s="412"/>
      <c r="AX57" s="652"/>
      <c r="AY57" s="652"/>
      <c r="AZ57" s="652"/>
      <c r="BA57" s="652"/>
      <c r="BB57" s="652"/>
      <c r="BC57" s="652"/>
      <c r="BD57" s="652"/>
      <c r="BE57" s="652"/>
      <c r="BF57" s="652"/>
      <c r="BG57" s="652"/>
      <c r="BH57" s="652" t="s">
        <v>53</v>
      </c>
      <c r="BI57" s="652" t="s">
        <v>53</v>
      </c>
      <c r="BJ57" s="652" t="s">
        <v>53</v>
      </c>
      <c r="BK57" s="652" t="s">
        <v>53</v>
      </c>
      <c r="BL57" s="652" t="s">
        <v>53</v>
      </c>
      <c r="BM57" s="652" t="s">
        <v>53</v>
      </c>
      <c r="BN57" s="652" t="s">
        <v>53</v>
      </c>
      <c r="BO57" s="652" t="s">
        <v>53</v>
      </c>
      <c r="BP57" s="652" t="s">
        <v>53</v>
      </c>
      <c r="BQ57" s="652" t="s">
        <v>53</v>
      </c>
      <c r="BR57" s="652" t="s">
        <v>53</v>
      </c>
      <c r="BS57" s="652" t="s">
        <v>53</v>
      </c>
      <c r="BT57" s="652" t="s">
        <v>53</v>
      </c>
      <c r="BU57" s="652" t="s">
        <v>53</v>
      </c>
      <c r="BV57" s="652"/>
      <c r="BW57" s="652"/>
      <c r="BX57" s="652"/>
      <c r="BY57" s="673"/>
      <c r="BZ57" s="707"/>
      <c r="CA57" s="715"/>
      <c r="CB57" s="715"/>
      <c r="CC57" s="716"/>
      <c r="CD57" s="716"/>
      <c r="CE57" s="717"/>
      <c r="CF57" s="538">
        <f t="shared" si="5"/>
        <v>0</v>
      </c>
      <c r="CG57" s="695"/>
    </row>
    <row r="58" spans="1:85" s="25" customFormat="1" ht="18" customHeight="1" x14ac:dyDescent="0.2">
      <c r="A58" s="608" t="s">
        <v>383</v>
      </c>
      <c r="B58" s="601"/>
      <c r="C58" s="601"/>
      <c r="D58" s="601"/>
      <c r="E58" s="641"/>
      <c r="F58" s="641"/>
      <c r="G58" s="642"/>
      <c r="H58" s="528"/>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c r="BV58" s="529"/>
      <c r="BW58" s="529"/>
      <c r="BX58" s="529"/>
      <c r="BY58" s="530"/>
      <c r="BZ58" s="705"/>
      <c r="CA58" s="705"/>
      <c r="CB58" s="705"/>
      <c r="CC58" s="705"/>
      <c r="CD58" s="705"/>
      <c r="CE58" s="705"/>
      <c r="CF58" s="537">
        <f>SUBTOTAL(1,CF59:CF60)</f>
        <v>0.5</v>
      </c>
      <c r="CG58" s="691"/>
    </row>
    <row r="59" spans="1:85" s="13" customFormat="1" ht="31.5" customHeight="1" x14ac:dyDescent="0.2">
      <c r="A59" s="620" t="s">
        <v>135</v>
      </c>
      <c r="B59" s="671" t="s">
        <v>624</v>
      </c>
      <c r="C59" s="613" t="s">
        <v>408</v>
      </c>
      <c r="D59" s="613" t="s">
        <v>409</v>
      </c>
      <c r="E59" s="583">
        <v>44561</v>
      </c>
      <c r="F59" s="583" t="s">
        <v>437</v>
      </c>
      <c r="G59" s="466"/>
      <c r="H59" s="461"/>
      <c r="I59" s="461"/>
      <c r="J59" s="462"/>
      <c r="K59" s="462"/>
      <c r="L59" s="462"/>
      <c r="M59" s="462"/>
      <c r="N59" s="462"/>
      <c r="O59" s="462"/>
      <c r="P59" s="462"/>
      <c r="Q59" s="462"/>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676"/>
      <c r="BZ59" s="718"/>
      <c r="CA59" s="716"/>
      <c r="CB59" s="716"/>
      <c r="CC59" s="716"/>
      <c r="CD59" s="716"/>
      <c r="CE59" s="717"/>
      <c r="CF59" s="539">
        <f>IF(CE59&lt;&gt;"",1,IF(CD59&lt;&gt;"",0.9,IF(CC59&lt;&gt;"",0.75,IF(CB59&lt;&gt;"",0.5,IF(CA59&lt;&gt;"",0.3,IF(BZ59&lt;&gt;"",0.2,0))))))</f>
        <v>0</v>
      </c>
      <c r="CG59" s="565"/>
    </row>
    <row r="60" spans="1:85" s="13" customFormat="1" ht="31.5" customHeight="1" x14ac:dyDescent="0.2">
      <c r="A60" s="620" t="s">
        <v>139</v>
      </c>
      <c r="B60" s="671" t="s">
        <v>461</v>
      </c>
      <c r="C60" s="613" t="s">
        <v>408</v>
      </c>
      <c r="D60" s="613" t="s">
        <v>409</v>
      </c>
      <c r="E60" s="583">
        <v>44561</v>
      </c>
      <c r="F60" s="584" t="s">
        <v>43</v>
      </c>
      <c r="G60" s="466" t="s">
        <v>261</v>
      </c>
      <c r="H60" s="652"/>
      <c r="I60" s="652"/>
      <c r="J60" s="652"/>
      <c r="K60" s="652"/>
      <c r="L60" s="652"/>
      <c r="M60" s="652"/>
      <c r="N60" s="652"/>
      <c r="O60" s="652"/>
      <c r="P60" s="652"/>
      <c r="Q60" s="652"/>
      <c r="R60" s="412"/>
      <c r="S60" s="412"/>
      <c r="T60" s="412"/>
      <c r="U60" s="652"/>
      <c r="V60" s="652"/>
      <c r="W60" s="652"/>
      <c r="X60" s="652"/>
      <c r="Y60" s="65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652"/>
      <c r="AY60" s="652"/>
      <c r="AZ60" s="652"/>
      <c r="BA60" s="652"/>
      <c r="BB60" s="652"/>
      <c r="BC60" s="652"/>
      <c r="BD60" s="652"/>
      <c r="BE60" s="652"/>
      <c r="BF60" s="652"/>
      <c r="BG60" s="652"/>
      <c r="BH60" s="652"/>
      <c r="BI60" s="652"/>
      <c r="BJ60" s="652"/>
      <c r="BK60" s="652"/>
      <c r="BL60" s="652"/>
      <c r="BM60" s="652"/>
      <c r="BN60" s="652"/>
      <c r="BO60" s="652"/>
      <c r="BP60" s="652"/>
      <c r="BQ60" s="652"/>
      <c r="BR60" s="652"/>
      <c r="BS60" s="652"/>
      <c r="BT60" s="652"/>
      <c r="BU60" s="652"/>
      <c r="BV60" s="652"/>
      <c r="BW60" s="652"/>
      <c r="BX60" s="652"/>
      <c r="BY60" s="673"/>
      <c r="BZ60" s="707"/>
      <c r="CA60" s="715"/>
      <c r="CB60" s="715"/>
      <c r="CC60" s="715"/>
      <c r="CD60" s="715"/>
      <c r="CE60" s="719" t="s">
        <v>32</v>
      </c>
      <c r="CF60" s="539">
        <f>IF(CE60&lt;&gt;"",1,IF(CD60&lt;&gt;"",0.9,IF(CC60&lt;&gt;"",0.75,IF(CB60&lt;&gt;"",0.5,IF(CA60&lt;&gt;"",0.3,IF(BZ60&lt;&gt;"",0.2,0))))))</f>
        <v>1</v>
      </c>
      <c r="CG60" s="695"/>
    </row>
    <row r="61" spans="1:85" s="25" customFormat="1" ht="27" customHeight="1" x14ac:dyDescent="0.2">
      <c r="A61" s="621" t="s">
        <v>462</v>
      </c>
      <c r="B61" s="604"/>
      <c r="C61" s="604"/>
      <c r="D61" s="604"/>
      <c r="E61" s="646"/>
      <c r="F61" s="646"/>
      <c r="G61" s="647"/>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8"/>
      <c r="BZ61" s="720"/>
      <c r="CA61" s="720"/>
      <c r="CB61" s="720"/>
      <c r="CC61" s="720"/>
      <c r="CD61" s="720"/>
      <c r="CE61" s="720"/>
      <c r="CF61" s="540">
        <f>SUBTOTAL(1,CF62:CF80)</f>
        <v>0.87692307692307692</v>
      </c>
      <c r="CG61" s="696"/>
    </row>
    <row r="62" spans="1:85" s="25" customFormat="1" ht="18" customHeight="1" x14ac:dyDescent="0.2">
      <c r="A62" s="608" t="s">
        <v>463</v>
      </c>
      <c r="B62" s="601"/>
      <c r="C62" s="601"/>
      <c r="D62" s="601"/>
      <c r="E62" s="641"/>
      <c r="F62" s="641"/>
      <c r="G62" s="642"/>
      <c r="H62" s="528"/>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29"/>
      <c r="BS62" s="529"/>
      <c r="BT62" s="529"/>
      <c r="BU62" s="529"/>
      <c r="BV62" s="529"/>
      <c r="BW62" s="529"/>
      <c r="BX62" s="529"/>
      <c r="BY62" s="530"/>
      <c r="BZ62" s="705"/>
      <c r="CA62" s="705"/>
      <c r="CB62" s="705"/>
      <c r="CC62" s="705"/>
      <c r="CD62" s="705"/>
      <c r="CE62" s="705"/>
      <c r="CF62" s="537">
        <f>SUBTOTAL(1,CF63:CF72)</f>
        <v>0.8125</v>
      </c>
      <c r="CG62" s="691"/>
    </row>
    <row r="63" spans="1:85" s="13" customFormat="1" ht="31.5" customHeight="1" x14ac:dyDescent="0.2">
      <c r="A63" s="614" t="s">
        <v>180</v>
      </c>
      <c r="B63" s="671" t="s">
        <v>464</v>
      </c>
      <c r="C63" s="612" t="s">
        <v>465</v>
      </c>
      <c r="D63" s="612" t="s">
        <v>466</v>
      </c>
      <c r="E63" s="586"/>
      <c r="F63" s="586"/>
      <c r="G63" s="583">
        <v>44316</v>
      </c>
      <c r="H63" s="412"/>
      <c r="I63" s="412"/>
      <c r="J63" s="652"/>
      <c r="K63" s="652"/>
      <c r="L63" s="652"/>
      <c r="M63" s="652"/>
      <c r="N63" s="652"/>
      <c r="O63" s="652"/>
      <c r="P63" s="652"/>
      <c r="Q63" s="652"/>
      <c r="R63" s="412"/>
      <c r="S63" s="412"/>
      <c r="T63" s="412" t="s">
        <v>32</v>
      </c>
      <c r="U63" s="412" t="s">
        <v>32</v>
      </c>
      <c r="V63" s="412" t="s">
        <v>32</v>
      </c>
      <c r="W63" s="412" t="s">
        <v>32</v>
      </c>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652"/>
      <c r="AY63" s="652"/>
      <c r="AZ63" s="652"/>
      <c r="BA63" s="652"/>
      <c r="BB63" s="652"/>
      <c r="BC63" s="652"/>
      <c r="BD63" s="652"/>
      <c r="BE63" s="652"/>
      <c r="BF63" s="652"/>
      <c r="BG63" s="652"/>
      <c r="BH63" s="652"/>
      <c r="BI63" s="652"/>
      <c r="BJ63" s="652"/>
      <c r="BK63" s="652"/>
      <c r="BL63" s="652"/>
      <c r="BM63" s="652"/>
      <c r="BN63" s="652"/>
      <c r="BO63" s="652"/>
      <c r="BP63" s="652"/>
      <c r="BQ63" s="652"/>
      <c r="BR63" s="652"/>
      <c r="BS63" s="652"/>
      <c r="BT63" s="652"/>
      <c r="BU63" s="652"/>
      <c r="BV63" s="652"/>
      <c r="BW63" s="652"/>
      <c r="BX63" s="652"/>
      <c r="BY63" s="673"/>
      <c r="BZ63" s="718"/>
      <c r="CA63" s="716"/>
      <c r="CB63" s="716"/>
      <c r="CC63" s="716"/>
      <c r="CD63" s="716"/>
      <c r="CE63" s="717" t="s">
        <v>32</v>
      </c>
      <c r="CF63" s="539">
        <f>IF(CE63&lt;&gt;"",1,IF(CD63&lt;&gt;"",0.9,IF(CC63&lt;&gt;"",0.75,IF(CB63&lt;&gt;"",0.5,IF(CA63&lt;&gt;"",0.3,IF(BZ63&lt;&gt;"",0.2,0))))))</f>
        <v>1</v>
      </c>
      <c r="CG63" s="565"/>
    </row>
    <row r="64" spans="1:85" s="13" customFormat="1" ht="17.25" customHeight="1" x14ac:dyDescent="0.2">
      <c r="A64" s="614" t="s">
        <v>187</v>
      </c>
      <c r="B64" s="494" t="s">
        <v>467</v>
      </c>
      <c r="C64" s="622"/>
      <c r="D64" s="623"/>
      <c r="E64" s="586"/>
      <c r="F64" s="586">
        <f>MAX(F65:F66)</f>
        <v>44572</v>
      </c>
      <c r="G64" s="586">
        <f>MAX(G65:G66)</f>
        <v>44365</v>
      </c>
      <c r="H64" s="412"/>
      <c r="I64" s="412"/>
      <c r="J64" s="652"/>
      <c r="K64" s="652"/>
      <c r="L64" s="652"/>
      <c r="M64" s="652"/>
      <c r="N64" s="652"/>
      <c r="O64" s="652"/>
      <c r="P64" s="652"/>
      <c r="Q64" s="65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652"/>
      <c r="AY64" s="652"/>
      <c r="AZ64" s="652"/>
      <c r="BA64" s="652"/>
      <c r="BB64" s="652"/>
      <c r="BC64" s="652"/>
      <c r="BD64" s="652"/>
      <c r="BE64" s="652"/>
      <c r="BF64" s="652"/>
      <c r="BG64" s="652"/>
      <c r="BH64" s="652"/>
      <c r="BI64" s="652"/>
      <c r="BJ64" s="652"/>
      <c r="BK64" s="652"/>
      <c r="BL64" s="652"/>
      <c r="BM64" s="652"/>
      <c r="BN64" s="652"/>
      <c r="BO64" s="652"/>
      <c r="BP64" s="652"/>
      <c r="BQ64" s="652"/>
      <c r="BR64" s="652"/>
      <c r="BS64" s="652"/>
      <c r="BT64" s="652"/>
      <c r="BU64" s="652"/>
      <c r="BV64" s="652"/>
      <c r="BW64" s="652"/>
      <c r="BX64" s="652"/>
      <c r="BY64" s="673"/>
      <c r="BZ64" s="718"/>
      <c r="CA64" s="716"/>
      <c r="CB64" s="716"/>
      <c r="CC64" s="716"/>
      <c r="CD64" s="716"/>
      <c r="CE64" s="717" t="s">
        <v>32</v>
      </c>
      <c r="CF64" s="539">
        <f t="shared" ref="CF64:CF75" si="6">IF(CE64&lt;&gt;"",1,IF(CD64&lt;&gt;"",0.9,IF(CC64&lt;&gt;"",0.75,IF(CB64&lt;&gt;"",0.5,IF(CA64&lt;&gt;"",0.3,IF(BZ64&lt;&gt;"",0.2,0))))))</f>
        <v>1</v>
      </c>
      <c r="CG64" s="565"/>
    </row>
    <row r="65" spans="1:85" s="13" customFormat="1" ht="16.5" customHeight="1" x14ac:dyDescent="0.2">
      <c r="A65" s="609"/>
      <c r="B65" s="495" t="s">
        <v>468</v>
      </c>
      <c r="C65" s="612" t="s">
        <v>469</v>
      </c>
      <c r="D65" s="613" t="s">
        <v>466</v>
      </c>
      <c r="E65" s="583"/>
      <c r="F65" s="583"/>
      <c r="G65" s="583">
        <v>44365</v>
      </c>
      <c r="H65" s="412"/>
      <c r="I65" s="412"/>
      <c r="J65" s="652"/>
      <c r="K65" s="652"/>
      <c r="L65" s="652"/>
      <c r="M65" s="652"/>
      <c r="N65" s="652"/>
      <c r="O65" s="652"/>
      <c r="P65" s="652"/>
      <c r="Q65" s="652"/>
      <c r="R65" s="412"/>
      <c r="S65" s="412"/>
      <c r="T65" s="412"/>
      <c r="U65" s="412"/>
      <c r="V65" s="412"/>
      <c r="W65" s="412"/>
      <c r="X65" s="412" t="s">
        <v>32</v>
      </c>
      <c r="Y65" s="412" t="s">
        <v>32</v>
      </c>
      <c r="Z65" s="412" t="s">
        <v>32</v>
      </c>
      <c r="AA65" s="412" t="s">
        <v>32</v>
      </c>
      <c r="AB65" s="412" t="s">
        <v>32</v>
      </c>
      <c r="AC65" s="412" t="s">
        <v>32</v>
      </c>
      <c r="AD65" s="412"/>
      <c r="AE65" s="412"/>
      <c r="AF65" s="412"/>
      <c r="AG65" s="412"/>
      <c r="AH65" s="412"/>
      <c r="AI65" s="412"/>
      <c r="AJ65" s="412"/>
      <c r="AK65" s="412"/>
      <c r="AL65" s="412"/>
      <c r="AM65" s="412"/>
      <c r="AN65" s="412"/>
      <c r="AO65" s="412"/>
      <c r="AP65" s="412"/>
      <c r="AQ65" s="412"/>
      <c r="AR65" s="412"/>
      <c r="AS65" s="412"/>
      <c r="AT65" s="412"/>
      <c r="AU65" s="412"/>
      <c r="AV65" s="412"/>
      <c r="AW65" s="41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2"/>
      <c r="BW65" s="652"/>
      <c r="BX65" s="652"/>
      <c r="BY65" s="673"/>
      <c r="BZ65" s="718"/>
      <c r="CA65" s="716"/>
      <c r="CB65" s="716"/>
      <c r="CC65" s="716"/>
      <c r="CD65" s="716"/>
      <c r="CE65" s="717" t="s">
        <v>32</v>
      </c>
      <c r="CF65" s="539">
        <f t="shared" si="6"/>
        <v>1</v>
      </c>
      <c r="CG65" s="565"/>
    </row>
    <row r="66" spans="1:85" s="13" customFormat="1" ht="16.5" customHeight="1" x14ac:dyDescent="0.2">
      <c r="A66" s="609"/>
      <c r="B66" s="495" t="s">
        <v>470</v>
      </c>
      <c r="C66" s="612" t="s">
        <v>471</v>
      </c>
      <c r="D66" s="613" t="s">
        <v>466</v>
      </c>
      <c r="E66" s="583"/>
      <c r="F66" s="583">
        <v>44572</v>
      </c>
      <c r="G66" s="583"/>
      <c r="H66" s="412"/>
      <c r="I66" s="412"/>
      <c r="J66" s="652"/>
      <c r="K66" s="652"/>
      <c r="L66" s="652"/>
      <c r="M66" s="652"/>
      <c r="N66" s="652"/>
      <c r="O66" s="652"/>
      <c r="P66" s="652"/>
      <c r="Q66" s="652"/>
      <c r="R66" s="412"/>
      <c r="S66" s="412"/>
      <c r="T66" s="412"/>
      <c r="U66" s="412"/>
      <c r="V66" s="412"/>
      <c r="W66" s="412"/>
      <c r="X66" s="412" t="s">
        <v>32</v>
      </c>
      <c r="Y66" s="412" t="s">
        <v>32</v>
      </c>
      <c r="Z66" s="412" t="s">
        <v>32</v>
      </c>
      <c r="AA66" s="412" t="s">
        <v>32</v>
      </c>
      <c r="AB66" s="412" t="s">
        <v>32</v>
      </c>
      <c r="AC66" s="412" t="s">
        <v>32</v>
      </c>
      <c r="AD66" s="412"/>
      <c r="AE66" s="412"/>
      <c r="AF66" s="412"/>
      <c r="AG66" s="412"/>
      <c r="AH66" s="412"/>
      <c r="AI66" s="412"/>
      <c r="AJ66" s="412"/>
      <c r="AK66" s="412"/>
      <c r="AL66" s="412"/>
      <c r="AM66" s="412"/>
      <c r="AN66" s="412"/>
      <c r="AO66" s="412"/>
      <c r="AP66" s="412"/>
      <c r="AQ66" s="412"/>
      <c r="AR66" s="412"/>
      <c r="AS66" s="412"/>
      <c r="AT66" s="412"/>
      <c r="AU66" s="412"/>
      <c r="AV66" s="412"/>
      <c r="AW66" s="412"/>
      <c r="AX66" s="652"/>
      <c r="AY66" s="652"/>
      <c r="AZ66" s="652"/>
      <c r="BA66" s="652"/>
      <c r="BB66" s="652"/>
      <c r="BC66" s="652"/>
      <c r="BD66" s="652"/>
      <c r="BE66" s="652">
        <v>11</v>
      </c>
      <c r="BF66" s="652"/>
      <c r="BG66" s="652"/>
      <c r="BH66" s="652"/>
      <c r="BI66" s="652"/>
      <c r="BJ66" s="652"/>
      <c r="BK66" s="652"/>
      <c r="BL66" s="652"/>
      <c r="BM66" s="652"/>
      <c r="BN66" s="652"/>
      <c r="BO66" s="652"/>
      <c r="BP66" s="652"/>
      <c r="BQ66" s="652"/>
      <c r="BR66" s="652"/>
      <c r="BS66" s="652"/>
      <c r="BT66" s="652"/>
      <c r="BU66" s="652"/>
      <c r="BV66" s="652"/>
      <c r="BW66" s="652"/>
      <c r="BX66" s="652"/>
      <c r="BY66" s="673"/>
      <c r="BZ66" s="718" t="s">
        <v>32</v>
      </c>
      <c r="CA66" s="716"/>
      <c r="CB66" s="716"/>
      <c r="CC66" s="716"/>
      <c r="CD66" s="716"/>
      <c r="CE66" s="717"/>
      <c r="CF66" s="539">
        <f t="shared" si="6"/>
        <v>0.2</v>
      </c>
      <c r="CG66" s="565"/>
    </row>
    <row r="67" spans="1:85" s="13" customFormat="1" ht="17.25" customHeight="1" x14ac:dyDescent="0.2">
      <c r="A67" s="614" t="s">
        <v>472</v>
      </c>
      <c r="B67" s="671" t="s">
        <v>473</v>
      </c>
      <c r="C67" s="612"/>
      <c r="D67" s="613"/>
      <c r="E67" s="583"/>
      <c r="F67" s="583"/>
      <c r="G67" s="586">
        <v>44446</v>
      </c>
      <c r="H67" s="412"/>
      <c r="I67" s="412"/>
      <c r="J67" s="652"/>
      <c r="K67" s="652"/>
      <c r="L67" s="652"/>
      <c r="M67" s="652"/>
      <c r="N67" s="652"/>
      <c r="O67" s="652"/>
      <c r="P67" s="652"/>
      <c r="Q67" s="65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652"/>
      <c r="AY67" s="652"/>
      <c r="AZ67" s="652"/>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2"/>
      <c r="BW67" s="652"/>
      <c r="BX67" s="652"/>
      <c r="BY67" s="673"/>
      <c r="BZ67" s="718"/>
      <c r="CA67" s="716"/>
      <c r="CB67" s="716"/>
      <c r="CC67" s="716"/>
      <c r="CD67" s="716"/>
      <c r="CE67" s="717" t="s">
        <v>32</v>
      </c>
      <c r="CF67" s="539">
        <f>SUBTOTAL(1,CF68:CF70)</f>
        <v>1</v>
      </c>
      <c r="CG67" s="565"/>
    </row>
    <row r="68" spans="1:85" s="13" customFormat="1" ht="16.5" x14ac:dyDescent="0.2">
      <c r="A68" s="609"/>
      <c r="B68" s="495" t="s">
        <v>474</v>
      </c>
      <c r="C68" s="612" t="s">
        <v>469</v>
      </c>
      <c r="D68" s="613" t="s">
        <v>408</v>
      </c>
      <c r="E68" s="583"/>
      <c r="F68" s="583"/>
      <c r="G68" s="583">
        <v>44365</v>
      </c>
      <c r="H68" s="412"/>
      <c r="I68" s="412"/>
      <c r="J68" s="652"/>
      <c r="K68" s="652"/>
      <c r="L68" s="652"/>
      <c r="M68" s="652"/>
      <c r="N68" s="652"/>
      <c r="O68" s="652"/>
      <c r="P68" s="652"/>
      <c r="Q68" s="652"/>
      <c r="R68" s="412"/>
      <c r="S68" s="412"/>
      <c r="T68" s="412"/>
      <c r="U68" s="412"/>
      <c r="V68" s="412"/>
      <c r="W68" s="412"/>
      <c r="X68" s="412"/>
      <c r="Y68" s="412"/>
      <c r="Z68" s="412"/>
      <c r="AA68" s="412"/>
      <c r="AB68" s="412"/>
      <c r="AC68" s="412"/>
      <c r="AD68" s="412" t="s">
        <v>32</v>
      </c>
      <c r="AE68" s="412"/>
      <c r="AF68" s="412"/>
      <c r="AG68" s="412"/>
      <c r="AH68" s="412"/>
      <c r="AI68" s="412"/>
      <c r="AJ68" s="412"/>
      <c r="AK68" s="412"/>
      <c r="AL68" s="412"/>
      <c r="AM68" s="412"/>
      <c r="AN68" s="412"/>
      <c r="AO68" s="412"/>
      <c r="AP68" s="412"/>
      <c r="AQ68" s="412"/>
      <c r="AR68" s="412"/>
      <c r="AS68" s="412"/>
      <c r="AT68" s="412"/>
      <c r="AU68" s="412"/>
      <c r="AV68" s="412"/>
      <c r="AW68" s="41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2"/>
      <c r="BW68" s="652"/>
      <c r="BX68" s="652"/>
      <c r="BY68" s="673"/>
      <c r="BZ68" s="718"/>
      <c r="CA68" s="716"/>
      <c r="CB68" s="716"/>
      <c r="CC68" s="716"/>
      <c r="CD68" s="716"/>
      <c r="CE68" s="717" t="s">
        <v>32</v>
      </c>
      <c r="CF68" s="539">
        <f t="shared" si="6"/>
        <v>1</v>
      </c>
      <c r="CG68" s="565"/>
    </row>
    <row r="69" spans="1:85" s="13" customFormat="1" ht="16.5" x14ac:dyDescent="0.2">
      <c r="A69" s="609"/>
      <c r="B69" s="495" t="s">
        <v>475</v>
      </c>
      <c r="C69" s="613" t="s">
        <v>408</v>
      </c>
      <c r="D69" s="613"/>
      <c r="E69" s="583"/>
      <c r="F69" s="583"/>
      <c r="G69" s="739">
        <v>44455</v>
      </c>
      <c r="H69" s="412"/>
      <c r="I69" s="412"/>
      <c r="J69" s="652"/>
      <c r="K69" s="652"/>
      <c r="L69" s="652"/>
      <c r="M69" s="652"/>
      <c r="N69" s="652"/>
      <c r="O69" s="652"/>
      <c r="P69" s="652"/>
      <c r="Q69" s="65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2"/>
      <c r="BW69" s="652"/>
      <c r="BX69" s="652"/>
      <c r="BY69" s="673"/>
      <c r="BZ69" s="718"/>
      <c r="CA69" s="716"/>
      <c r="CB69" s="716"/>
      <c r="CC69" s="716"/>
      <c r="CD69" s="716"/>
      <c r="CE69" s="717" t="s">
        <v>32</v>
      </c>
      <c r="CF69" s="539">
        <f t="shared" si="6"/>
        <v>1</v>
      </c>
      <c r="CG69" s="565"/>
    </row>
    <row r="70" spans="1:85" s="13" customFormat="1" ht="18" x14ac:dyDescent="0.2">
      <c r="A70" s="609"/>
      <c r="B70" s="495" t="s">
        <v>476</v>
      </c>
      <c r="C70" s="613" t="s">
        <v>408</v>
      </c>
      <c r="D70" s="613"/>
      <c r="E70" s="583"/>
      <c r="F70" s="583"/>
      <c r="G70" s="739">
        <v>44544</v>
      </c>
      <c r="H70" s="412"/>
      <c r="I70" s="412"/>
      <c r="J70" s="652"/>
      <c r="K70" s="652"/>
      <c r="L70" s="652"/>
      <c r="M70" s="652"/>
      <c r="N70" s="652"/>
      <c r="O70" s="652"/>
      <c r="P70" s="652"/>
      <c r="Q70" s="65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653">
        <v>7</v>
      </c>
      <c r="AP70" s="412"/>
      <c r="AQ70" s="412"/>
      <c r="AR70" s="412"/>
      <c r="AS70" s="412"/>
      <c r="AT70" s="412"/>
      <c r="AU70" s="412"/>
      <c r="AV70" s="412"/>
      <c r="AW70" s="412"/>
      <c r="AX70" s="652"/>
      <c r="AY70" s="652"/>
      <c r="AZ70" s="652"/>
      <c r="BA70" s="652"/>
      <c r="BB70" s="652"/>
      <c r="BC70" s="652"/>
      <c r="BD70" s="652"/>
      <c r="BE70" s="652"/>
      <c r="BF70" s="652"/>
      <c r="BG70" s="652"/>
      <c r="BH70" s="652"/>
      <c r="BI70" s="652"/>
      <c r="BJ70" s="652"/>
      <c r="BK70" s="652"/>
      <c r="BL70" s="652"/>
      <c r="BM70" s="652"/>
      <c r="BN70" s="652"/>
      <c r="BO70" s="652"/>
      <c r="BP70" s="652"/>
      <c r="BQ70" s="652"/>
      <c r="BR70" s="652"/>
      <c r="BS70" s="652"/>
      <c r="BT70" s="652"/>
      <c r="BU70" s="652"/>
      <c r="BV70" s="652"/>
      <c r="BW70" s="652"/>
      <c r="BX70" s="652"/>
      <c r="BY70" s="673"/>
      <c r="BZ70" s="718"/>
      <c r="CA70" s="716"/>
      <c r="CB70" s="716"/>
      <c r="CC70" s="716"/>
      <c r="CD70" s="716"/>
      <c r="CE70" s="717" t="s">
        <v>32</v>
      </c>
      <c r="CF70" s="539">
        <f t="shared" si="6"/>
        <v>1</v>
      </c>
      <c r="CG70" s="565"/>
    </row>
    <row r="71" spans="1:85" s="13" customFormat="1" ht="17.25" customHeight="1" x14ac:dyDescent="0.2">
      <c r="A71" s="614" t="s">
        <v>477</v>
      </c>
      <c r="B71" s="671" t="s">
        <v>478</v>
      </c>
      <c r="C71" s="613"/>
      <c r="D71" s="613"/>
      <c r="E71" s="583"/>
      <c r="F71" s="583">
        <f>F72</f>
        <v>44586</v>
      </c>
      <c r="G71" s="586"/>
      <c r="H71" s="412"/>
      <c r="I71" s="412"/>
      <c r="J71" s="652"/>
      <c r="K71" s="652"/>
      <c r="L71" s="652"/>
      <c r="M71" s="652"/>
      <c r="N71" s="654"/>
      <c r="O71" s="652"/>
      <c r="P71" s="652"/>
      <c r="Q71" s="652"/>
      <c r="R71" s="412"/>
      <c r="S71" s="652"/>
      <c r="T71" s="412"/>
      <c r="U71" s="412"/>
      <c r="V71" s="412"/>
      <c r="W71" s="412"/>
      <c r="X71" s="412"/>
      <c r="Y71" s="412"/>
      <c r="Z71" s="412"/>
      <c r="AA71" s="412"/>
      <c r="AB71" s="412"/>
      <c r="AC71" s="412"/>
      <c r="AD71" s="412"/>
      <c r="AE71" s="412"/>
      <c r="AF71" s="412"/>
      <c r="AG71" s="412"/>
      <c r="AH71" s="655" t="s">
        <v>479</v>
      </c>
      <c r="AI71" s="412"/>
      <c r="AJ71" s="412"/>
      <c r="AK71" s="412"/>
      <c r="AL71" s="412"/>
      <c r="AM71" s="412"/>
      <c r="AN71" s="412"/>
      <c r="AO71" s="412"/>
      <c r="AP71" s="412"/>
      <c r="AQ71" s="412"/>
      <c r="AR71" s="412"/>
      <c r="AS71" s="412"/>
      <c r="AT71" s="412"/>
      <c r="AU71" s="412"/>
      <c r="AV71" s="412"/>
      <c r="AW71" s="412"/>
      <c r="AX71" s="652"/>
      <c r="AY71" s="652"/>
      <c r="AZ71" s="652"/>
      <c r="BA71" s="652"/>
      <c r="BB71" s="652"/>
      <c r="BC71" s="652"/>
      <c r="BD71" s="652"/>
      <c r="BE71" s="652"/>
      <c r="BF71" s="652"/>
      <c r="BG71" s="652"/>
      <c r="BH71" s="652"/>
      <c r="BI71" s="652"/>
      <c r="BJ71" s="652"/>
      <c r="BK71" s="652"/>
      <c r="BL71" s="652"/>
      <c r="BM71" s="652"/>
      <c r="BN71" s="652"/>
      <c r="BO71" s="652"/>
      <c r="BP71" s="652"/>
      <c r="BQ71" s="652"/>
      <c r="BR71" s="652"/>
      <c r="BS71" s="652"/>
      <c r="BT71" s="652"/>
      <c r="BU71" s="652"/>
      <c r="BV71" s="652"/>
      <c r="BW71" s="652"/>
      <c r="BX71" s="652"/>
      <c r="BY71" s="673"/>
      <c r="BZ71" s="718"/>
      <c r="CA71" s="716"/>
      <c r="CB71" s="716"/>
      <c r="CC71" s="716"/>
      <c r="CD71" s="716"/>
      <c r="CE71" s="717"/>
      <c r="CF71" s="539">
        <f>SUBTOTAL(1,CF72)</f>
        <v>0.3</v>
      </c>
      <c r="CG71" s="565"/>
    </row>
    <row r="72" spans="1:85" s="13" customFormat="1" ht="16.5" x14ac:dyDescent="0.2">
      <c r="A72" s="502"/>
      <c r="B72" s="495" t="s">
        <v>480</v>
      </c>
      <c r="C72" s="612" t="s">
        <v>481</v>
      </c>
      <c r="D72" s="613" t="s">
        <v>408</v>
      </c>
      <c r="E72" s="583"/>
      <c r="F72" s="583">
        <v>44586</v>
      </c>
      <c r="G72" s="583"/>
      <c r="H72" s="412"/>
      <c r="I72" s="412"/>
      <c r="J72" s="652"/>
      <c r="K72" s="652"/>
      <c r="L72" s="652"/>
      <c r="M72" s="652"/>
      <c r="N72" s="652"/>
      <c r="O72" s="652"/>
      <c r="P72" s="652"/>
      <c r="Q72" s="65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t="s">
        <v>32</v>
      </c>
      <c r="AQ72" s="412" t="s">
        <v>32</v>
      </c>
      <c r="AR72" s="412" t="s">
        <v>32</v>
      </c>
      <c r="AS72" s="412" t="s">
        <v>32</v>
      </c>
      <c r="AT72" s="412" t="s">
        <v>32</v>
      </c>
      <c r="AU72" s="412" t="s">
        <v>32</v>
      </c>
      <c r="AV72" s="412"/>
      <c r="AW72" s="412"/>
      <c r="AX72" s="652"/>
      <c r="AY72" s="652"/>
      <c r="AZ72" s="652"/>
      <c r="BA72" s="652" t="s">
        <v>53</v>
      </c>
      <c r="BB72" s="652" t="s">
        <v>53</v>
      </c>
      <c r="BC72" s="652" t="s">
        <v>53</v>
      </c>
      <c r="BD72" s="652" t="s">
        <v>53</v>
      </c>
      <c r="BE72" s="652" t="s">
        <v>53</v>
      </c>
      <c r="BF72" s="652" t="s">
        <v>53</v>
      </c>
      <c r="BG72" s="652">
        <v>25</v>
      </c>
      <c r="BH72" s="652"/>
      <c r="BI72" s="652"/>
      <c r="BJ72" s="652"/>
      <c r="BK72" s="652"/>
      <c r="BL72" s="652"/>
      <c r="BM72" s="652"/>
      <c r="BN72" s="652"/>
      <c r="BO72" s="652"/>
      <c r="BP72" s="652"/>
      <c r="BQ72" s="652"/>
      <c r="BR72" s="652"/>
      <c r="BS72" s="652"/>
      <c r="BT72" s="652"/>
      <c r="BU72" s="652"/>
      <c r="BV72" s="652"/>
      <c r="BW72" s="652"/>
      <c r="BX72" s="652"/>
      <c r="BY72" s="673"/>
      <c r="BZ72" s="718"/>
      <c r="CA72" s="716" t="s">
        <v>32</v>
      </c>
      <c r="CB72" s="716"/>
      <c r="CC72" s="716"/>
      <c r="CD72" s="716"/>
      <c r="CE72" s="717"/>
      <c r="CF72" s="539">
        <f t="shared" si="6"/>
        <v>0.3</v>
      </c>
      <c r="CG72" s="565"/>
    </row>
    <row r="73" spans="1:85" s="25" customFormat="1" ht="18" customHeight="1" x14ac:dyDescent="0.2">
      <c r="A73" s="608" t="s">
        <v>625</v>
      </c>
      <c r="B73" s="601"/>
      <c r="C73" s="601"/>
      <c r="D73" s="601"/>
      <c r="E73" s="641"/>
      <c r="F73" s="641"/>
      <c r="G73" s="642"/>
      <c r="H73" s="528"/>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29"/>
      <c r="BU73" s="529"/>
      <c r="BV73" s="529"/>
      <c r="BW73" s="529"/>
      <c r="BX73" s="529"/>
      <c r="BY73" s="530"/>
      <c r="BZ73" s="705"/>
      <c r="CA73" s="705"/>
      <c r="CB73" s="705"/>
      <c r="CC73" s="705"/>
      <c r="CD73" s="705"/>
      <c r="CE73" s="705"/>
      <c r="CF73" s="537">
        <f>SUBTOTAL(1,CF74:CF75)</f>
        <v>0.95</v>
      </c>
      <c r="CG73" s="691"/>
    </row>
    <row r="74" spans="1:85" s="13" customFormat="1" ht="17.25" customHeight="1" x14ac:dyDescent="0.2">
      <c r="A74" s="620" t="s">
        <v>484</v>
      </c>
      <c r="B74" s="671" t="s">
        <v>485</v>
      </c>
      <c r="C74" s="612" t="s">
        <v>408</v>
      </c>
      <c r="D74" s="613"/>
      <c r="E74" s="583">
        <v>44530</v>
      </c>
      <c r="F74" s="583">
        <v>44530</v>
      </c>
      <c r="G74" s="583">
        <v>44530</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652"/>
      <c r="BN74" s="652"/>
      <c r="BO74" s="652"/>
      <c r="BP74" s="652"/>
      <c r="BQ74" s="652"/>
      <c r="BR74" s="652"/>
      <c r="BS74" s="652"/>
      <c r="BT74" s="652"/>
      <c r="BU74" s="652"/>
      <c r="BV74" s="652"/>
      <c r="BW74" s="652"/>
      <c r="BX74" s="652"/>
      <c r="BY74" s="673"/>
      <c r="BZ74" s="718"/>
      <c r="CA74" s="716"/>
      <c r="CB74" s="716"/>
      <c r="CC74" s="716"/>
      <c r="CD74" s="716"/>
      <c r="CE74" s="717" t="s">
        <v>32</v>
      </c>
      <c r="CF74" s="539">
        <f t="shared" si="6"/>
        <v>1</v>
      </c>
      <c r="CG74" s="565"/>
    </row>
    <row r="75" spans="1:85" s="13" customFormat="1" ht="17.25" customHeight="1" x14ac:dyDescent="0.2">
      <c r="A75" s="620" t="s">
        <v>486</v>
      </c>
      <c r="B75" s="671" t="s">
        <v>487</v>
      </c>
      <c r="C75" s="612" t="s">
        <v>408</v>
      </c>
      <c r="D75" s="613"/>
      <c r="E75" s="583">
        <v>44544</v>
      </c>
      <c r="F75" s="583">
        <v>44544</v>
      </c>
      <c r="G75" s="583"/>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v>14</v>
      </c>
      <c r="BB75" s="652"/>
      <c r="BC75" s="652"/>
      <c r="BD75" s="652"/>
      <c r="BE75" s="652"/>
      <c r="BF75" s="652"/>
      <c r="BG75" s="652"/>
      <c r="BH75" s="652"/>
      <c r="BI75" s="652"/>
      <c r="BJ75" s="652"/>
      <c r="BK75" s="652"/>
      <c r="BL75" s="652"/>
      <c r="BM75" s="652"/>
      <c r="BN75" s="652"/>
      <c r="BO75" s="652"/>
      <c r="BP75" s="652"/>
      <c r="BQ75" s="652"/>
      <c r="BR75" s="652"/>
      <c r="BS75" s="652"/>
      <c r="BT75" s="652"/>
      <c r="BU75" s="652"/>
      <c r="BV75" s="652"/>
      <c r="BW75" s="652"/>
      <c r="BX75" s="652"/>
      <c r="BY75" s="673"/>
      <c r="BZ75" s="718"/>
      <c r="CA75" s="716"/>
      <c r="CB75" s="716"/>
      <c r="CC75" s="716"/>
      <c r="CD75" s="716" t="s">
        <v>32</v>
      </c>
      <c r="CE75" s="717"/>
      <c r="CF75" s="539">
        <f t="shared" si="6"/>
        <v>0.9</v>
      </c>
      <c r="CG75" s="565"/>
    </row>
    <row r="76" spans="1:85" s="25" customFormat="1" ht="18" customHeight="1" x14ac:dyDescent="0.2">
      <c r="A76" s="608" t="s">
        <v>488</v>
      </c>
      <c r="B76" s="601"/>
      <c r="C76" s="601"/>
      <c r="D76" s="601"/>
      <c r="E76" s="641"/>
      <c r="F76" s="641"/>
      <c r="G76" s="642"/>
      <c r="H76" s="528"/>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c r="BR76" s="529"/>
      <c r="BS76" s="529"/>
      <c r="BT76" s="529"/>
      <c r="BU76" s="529"/>
      <c r="BV76" s="529"/>
      <c r="BW76" s="529"/>
      <c r="BX76" s="529"/>
      <c r="BY76" s="530"/>
      <c r="BZ76" s="705"/>
      <c r="CA76" s="705"/>
      <c r="CB76" s="705"/>
      <c r="CC76" s="705"/>
      <c r="CD76" s="705"/>
      <c r="CE76" s="705"/>
      <c r="CF76" s="537">
        <f>SUBTOTAL(1,CF77:CF80)</f>
        <v>1</v>
      </c>
      <c r="CG76" s="691"/>
    </row>
    <row r="77" spans="1:85" s="25" customFormat="1" ht="31.5" x14ac:dyDescent="0.2">
      <c r="A77" s="609" t="s">
        <v>489</v>
      </c>
      <c r="B77" s="671" t="s">
        <v>490</v>
      </c>
      <c r="C77" s="624"/>
      <c r="D77" s="625"/>
      <c r="E77" s="587"/>
      <c r="F77" s="587"/>
      <c r="G77" s="643"/>
      <c r="H77" s="520"/>
      <c r="I77" s="520"/>
      <c r="J77" s="520"/>
      <c r="K77" s="520"/>
      <c r="L77" s="520"/>
      <c r="M77" s="520"/>
      <c r="N77" s="520"/>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674"/>
      <c r="BZ77" s="711"/>
      <c r="CA77" s="712"/>
      <c r="CB77" s="712"/>
      <c r="CC77" s="712"/>
      <c r="CD77" s="712"/>
      <c r="CE77" s="713"/>
      <c r="CF77" s="536">
        <f>SUBTOTAL(1,CF78:CF80)</f>
        <v>1</v>
      </c>
      <c r="CG77" s="694"/>
    </row>
    <row r="78" spans="1:85" s="25" customFormat="1" ht="16.5" x14ac:dyDescent="0.2">
      <c r="A78" s="609"/>
      <c r="B78" s="495" t="s">
        <v>491</v>
      </c>
      <c r="C78" s="613" t="s">
        <v>492</v>
      </c>
      <c r="D78" s="613"/>
      <c r="E78" s="583"/>
      <c r="F78" s="583"/>
      <c r="G78" s="583">
        <v>44252</v>
      </c>
      <c r="H78" s="652" t="s">
        <v>32</v>
      </c>
      <c r="I78" s="652" t="s">
        <v>32</v>
      </c>
      <c r="J78" s="652" t="s">
        <v>32</v>
      </c>
      <c r="K78" s="652" t="s">
        <v>32</v>
      </c>
      <c r="L78" s="652" t="s">
        <v>32</v>
      </c>
      <c r="M78" s="652" t="s">
        <v>32</v>
      </c>
      <c r="N78" s="652" t="s">
        <v>32</v>
      </c>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675"/>
      <c r="BZ78" s="710"/>
      <c r="CA78" s="708"/>
      <c r="CB78" s="708"/>
      <c r="CC78" s="708"/>
      <c r="CD78" s="708"/>
      <c r="CE78" s="709" t="s">
        <v>32</v>
      </c>
      <c r="CF78" s="536">
        <f t="shared" ref="CF78:CF80" si="7">IF(CE78&lt;&gt;"",1,IF(CD78&lt;&gt;"",0.9,IF(CC78&lt;&gt;"",0.75,IF(CB78&lt;&gt;"",0.5,IF(CA78&lt;&gt;"",0.3,IF(BZ78&lt;&gt;"",0.2,0))))))</f>
        <v>1</v>
      </c>
      <c r="CG78" s="579"/>
    </row>
    <row r="79" spans="1:85" s="25" customFormat="1" ht="16.5" x14ac:dyDescent="0.2">
      <c r="A79" s="609"/>
      <c r="B79" s="495" t="s">
        <v>493</v>
      </c>
      <c r="C79" s="613" t="s">
        <v>408</v>
      </c>
      <c r="D79" s="613"/>
      <c r="E79" s="583"/>
      <c r="F79" s="583"/>
      <c r="G79" s="583">
        <v>44252</v>
      </c>
      <c r="H79" s="652" t="s">
        <v>32</v>
      </c>
      <c r="I79" s="652" t="s">
        <v>32</v>
      </c>
      <c r="J79" s="652" t="s">
        <v>32</v>
      </c>
      <c r="K79" s="652" t="s">
        <v>32</v>
      </c>
      <c r="L79" s="652" t="s">
        <v>32</v>
      </c>
      <c r="M79" s="652" t="s">
        <v>32</v>
      </c>
      <c r="N79" s="652" t="s">
        <v>32</v>
      </c>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675"/>
      <c r="BZ79" s="710"/>
      <c r="CA79" s="708"/>
      <c r="CB79" s="708"/>
      <c r="CC79" s="708"/>
      <c r="CD79" s="708"/>
      <c r="CE79" s="709" t="s">
        <v>32</v>
      </c>
      <c r="CF79" s="536">
        <f t="shared" si="7"/>
        <v>1</v>
      </c>
      <c r="CG79" s="579"/>
    </row>
    <row r="80" spans="1:85" s="25" customFormat="1" ht="16.5" x14ac:dyDescent="0.2">
      <c r="A80" s="502"/>
      <c r="B80" s="495" t="s">
        <v>494</v>
      </c>
      <c r="C80" s="613" t="s">
        <v>409</v>
      </c>
      <c r="D80" s="613" t="s">
        <v>408</v>
      </c>
      <c r="E80" s="583" t="s">
        <v>43</v>
      </c>
      <c r="F80" s="583"/>
      <c r="G80" s="583" t="s">
        <v>261</v>
      </c>
      <c r="H80" s="652" t="s">
        <v>32</v>
      </c>
      <c r="I80" s="652" t="s">
        <v>32</v>
      </c>
      <c r="J80" s="652" t="s">
        <v>32</v>
      </c>
      <c r="K80" s="652" t="s">
        <v>32</v>
      </c>
      <c r="L80" s="652" t="s">
        <v>32</v>
      </c>
      <c r="M80" s="652" t="s">
        <v>32</v>
      </c>
      <c r="N80" s="652" t="s">
        <v>32</v>
      </c>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675"/>
      <c r="BZ80" s="710"/>
      <c r="CA80" s="708"/>
      <c r="CB80" s="708"/>
      <c r="CC80" s="708"/>
      <c r="CD80" s="708"/>
      <c r="CE80" s="721" t="s">
        <v>32</v>
      </c>
      <c r="CF80" s="536">
        <f t="shared" si="7"/>
        <v>1</v>
      </c>
      <c r="CG80" s="579"/>
    </row>
    <row r="81" spans="1:85" s="25" customFormat="1" ht="27" customHeight="1" x14ac:dyDescent="0.2">
      <c r="A81" s="621" t="s">
        <v>495</v>
      </c>
      <c r="B81" s="604"/>
      <c r="C81" s="604"/>
      <c r="D81" s="604"/>
      <c r="E81" s="646"/>
      <c r="F81" s="646"/>
      <c r="G81" s="647"/>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8"/>
      <c r="BZ81" s="720"/>
      <c r="CA81" s="720"/>
      <c r="CB81" s="720"/>
      <c r="CC81" s="720"/>
      <c r="CD81" s="720"/>
      <c r="CE81" s="722"/>
      <c r="CF81" s="540">
        <f>SUBTOTAL(1,CF82:CF94)</f>
        <v>0.27777777777777779</v>
      </c>
      <c r="CG81" s="696"/>
    </row>
    <row r="82" spans="1:85" s="25" customFormat="1" ht="18" customHeight="1" x14ac:dyDescent="0.2">
      <c r="A82" s="608" t="s">
        <v>496</v>
      </c>
      <c r="B82" s="601"/>
      <c r="C82" s="601"/>
      <c r="D82" s="601"/>
      <c r="E82" s="641"/>
      <c r="F82" s="641"/>
      <c r="G82" s="642"/>
      <c r="H82" s="528"/>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29"/>
      <c r="BU82" s="529"/>
      <c r="BV82" s="529"/>
      <c r="BW82" s="529"/>
      <c r="BX82" s="529"/>
      <c r="BY82" s="530"/>
      <c r="BZ82" s="705"/>
      <c r="CA82" s="705"/>
      <c r="CB82" s="705"/>
      <c r="CC82" s="705"/>
      <c r="CD82" s="705"/>
      <c r="CE82" s="705"/>
      <c r="CF82" s="537">
        <f>SUBTOTAL(1,CF83:CF84)</f>
        <v>1</v>
      </c>
      <c r="CG82" s="691"/>
    </row>
    <row r="83" spans="1:85" s="25" customFormat="1" ht="16.5" customHeight="1" x14ac:dyDescent="0.2">
      <c r="A83" s="626" t="s">
        <v>191</v>
      </c>
      <c r="B83" s="671" t="s">
        <v>497</v>
      </c>
      <c r="C83" s="613" t="s">
        <v>408</v>
      </c>
      <c r="D83" s="613" t="s">
        <v>466</v>
      </c>
      <c r="E83" s="583"/>
      <c r="F83" s="583"/>
      <c r="G83" s="583">
        <v>44377</v>
      </c>
      <c r="H83" s="462"/>
      <c r="I83" s="462"/>
      <c r="J83" s="462"/>
      <c r="K83" s="462"/>
      <c r="L83" s="462"/>
      <c r="M83" s="462"/>
      <c r="N83" s="462"/>
      <c r="O83" s="462"/>
      <c r="P83" s="462"/>
      <c r="Q83" s="462"/>
      <c r="R83" s="462"/>
      <c r="S83" s="462"/>
      <c r="T83" s="462"/>
      <c r="U83" s="462"/>
      <c r="V83" s="462"/>
      <c r="W83" s="462"/>
      <c r="X83" s="462"/>
      <c r="Y83" s="462"/>
      <c r="Z83" s="462"/>
      <c r="AA83" s="462" t="s">
        <v>32</v>
      </c>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676"/>
      <c r="BZ83" s="718"/>
      <c r="CA83" s="716"/>
      <c r="CB83" s="716"/>
      <c r="CC83" s="716"/>
      <c r="CD83" s="716"/>
      <c r="CE83" s="717" t="s">
        <v>32</v>
      </c>
      <c r="CF83" s="538">
        <f t="shared" ref="CF83:CF107" si="8">IF(CE83&lt;&gt;"",1,IF(CD83&lt;&gt;"",0.9,IF(CC83&lt;&gt;"",0.75,IF(CB83&lt;&gt;"",0.5,IF(CA83&lt;&gt;"",0.3,IF(BZ83&lt;&gt;"",0.2,0))))))</f>
        <v>1</v>
      </c>
      <c r="CG83" s="565"/>
    </row>
    <row r="84" spans="1:85" s="25" customFormat="1" ht="16.5" customHeight="1" x14ac:dyDescent="0.2">
      <c r="A84" s="626" t="s">
        <v>196</v>
      </c>
      <c r="B84" s="671" t="s">
        <v>498</v>
      </c>
      <c r="C84" s="613" t="s">
        <v>408</v>
      </c>
      <c r="D84" s="613" t="s">
        <v>499</v>
      </c>
      <c r="E84" s="583">
        <v>44439</v>
      </c>
      <c r="F84" s="583"/>
      <c r="G84" s="583">
        <v>44393</v>
      </c>
      <c r="H84" s="462"/>
      <c r="I84" s="462"/>
      <c r="J84" s="462"/>
      <c r="K84" s="462"/>
      <c r="L84" s="462"/>
      <c r="M84" s="462"/>
      <c r="N84" s="462"/>
      <c r="O84" s="462"/>
      <c r="P84" s="462"/>
      <c r="Q84" s="462"/>
      <c r="R84" s="462"/>
      <c r="S84" s="462"/>
      <c r="T84" s="462"/>
      <c r="U84" s="462"/>
      <c r="V84" s="462"/>
      <c r="W84" s="462"/>
      <c r="X84" s="462"/>
      <c r="Y84" s="462"/>
      <c r="Z84" s="462"/>
      <c r="AA84" s="462"/>
      <c r="AB84" s="462"/>
      <c r="AC84" s="462" t="s">
        <v>32</v>
      </c>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676"/>
      <c r="BZ84" s="718"/>
      <c r="CA84" s="716"/>
      <c r="CB84" s="716"/>
      <c r="CC84" s="716"/>
      <c r="CD84" s="716"/>
      <c r="CE84" s="717" t="s">
        <v>32</v>
      </c>
      <c r="CF84" s="538">
        <f t="shared" si="8"/>
        <v>1</v>
      </c>
      <c r="CG84" s="697" t="s">
        <v>388</v>
      </c>
    </row>
    <row r="85" spans="1:85" s="25" customFormat="1" ht="18" customHeight="1" x14ac:dyDescent="0.2">
      <c r="A85" s="608" t="s">
        <v>500</v>
      </c>
      <c r="B85" s="601"/>
      <c r="C85" s="601"/>
      <c r="D85" s="601"/>
      <c r="E85" s="641"/>
      <c r="F85" s="641"/>
      <c r="G85" s="642"/>
      <c r="H85" s="528"/>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29"/>
      <c r="BU85" s="529"/>
      <c r="BV85" s="529"/>
      <c r="BW85" s="529"/>
      <c r="BX85" s="529"/>
      <c r="BY85" s="530"/>
      <c r="BZ85" s="705"/>
      <c r="CA85" s="705"/>
      <c r="CB85" s="705"/>
      <c r="CC85" s="705"/>
      <c r="CD85" s="705"/>
      <c r="CE85" s="705"/>
      <c r="CF85" s="537">
        <f>SUBTOTAL(1,CF86:CF88)</f>
        <v>0.15</v>
      </c>
      <c r="CG85" s="691"/>
    </row>
    <row r="86" spans="1:85" s="25" customFormat="1" ht="31.5" x14ac:dyDescent="0.2">
      <c r="A86" s="626" t="s">
        <v>206</v>
      </c>
      <c r="B86" s="671" t="s">
        <v>501</v>
      </c>
      <c r="C86" s="613" t="s">
        <v>408</v>
      </c>
      <c r="D86" s="613" t="s">
        <v>502</v>
      </c>
      <c r="E86" s="583">
        <v>44439</v>
      </c>
      <c r="F86" s="583">
        <v>44588</v>
      </c>
      <c r="G86" s="583"/>
      <c r="H86" s="462"/>
      <c r="I86" s="462"/>
      <c r="J86" s="462"/>
      <c r="K86" s="462"/>
      <c r="L86" s="462"/>
      <c r="M86" s="462"/>
      <c r="N86" s="462"/>
      <c r="O86" s="462"/>
      <c r="P86" s="462"/>
      <c r="Q86" s="462"/>
      <c r="R86" s="462"/>
      <c r="S86" s="462"/>
      <c r="T86" s="462"/>
      <c r="U86" s="462"/>
      <c r="V86" s="462"/>
      <c r="W86" s="462"/>
      <c r="X86" s="462"/>
      <c r="Y86" s="462"/>
      <c r="Z86" s="462"/>
      <c r="AA86" s="462"/>
      <c r="AB86" s="462"/>
      <c r="AC86" s="462" t="s">
        <v>32</v>
      </c>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t="s">
        <v>53</v>
      </c>
      <c r="BA86" s="462" t="s">
        <v>53</v>
      </c>
      <c r="BB86" s="462" t="s">
        <v>53</v>
      </c>
      <c r="BC86" s="462" t="s">
        <v>53</v>
      </c>
      <c r="BD86" s="462" t="s">
        <v>32</v>
      </c>
      <c r="BE86" s="462" t="s">
        <v>32</v>
      </c>
      <c r="BF86" s="462" t="s">
        <v>32</v>
      </c>
      <c r="BG86" s="462"/>
      <c r="BH86" s="462"/>
      <c r="BI86" s="462"/>
      <c r="BJ86" s="462"/>
      <c r="BK86" s="462"/>
      <c r="BL86" s="462"/>
      <c r="BM86" s="462"/>
      <c r="BN86" s="462"/>
      <c r="BO86" s="462"/>
      <c r="BP86" s="462"/>
      <c r="BQ86" s="462"/>
      <c r="BR86" s="462"/>
      <c r="BS86" s="462"/>
      <c r="BT86" s="462"/>
      <c r="BU86" s="462"/>
      <c r="BV86" s="462"/>
      <c r="BW86" s="462"/>
      <c r="BX86" s="462"/>
      <c r="BY86" s="676"/>
      <c r="BZ86" s="718"/>
      <c r="CA86" s="716" t="s">
        <v>32</v>
      </c>
      <c r="CB86" s="716"/>
      <c r="CC86" s="716"/>
      <c r="CD86" s="716"/>
      <c r="CE86" s="717"/>
      <c r="CF86" s="538">
        <f t="shared" si="8"/>
        <v>0.3</v>
      </c>
      <c r="CG86" s="565"/>
    </row>
    <row r="87" spans="1:85" s="25" customFormat="1" ht="17.25" customHeight="1" x14ac:dyDescent="0.2">
      <c r="A87" s="626" t="s">
        <v>503</v>
      </c>
      <c r="B87" s="671" t="s">
        <v>107</v>
      </c>
      <c r="C87" s="613" t="s">
        <v>408</v>
      </c>
      <c r="D87" s="613" t="s">
        <v>236</v>
      </c>
      <c r="E87" s="583"/>
      <c r="F87" s="583">
        <v>44589</v>
      </c>
      <c r="G87" s="583"/>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v>28</v>
      </c>
      <c r="BH87" s="462"/>
      <c r="BI87" s="462"/>
      <c r="BJ87" s="462"/>
      <c r="BK87" s="462"/>
      <c r="BL87" s="462"/>
      <c r="BM87" s="462"/>
      <c r="BN87" s="462"/>
      <c r="BO87" s="462"/>
      <c r="BP87" s="462"/>
      <c r="BQ87" s="462"/>
      <c r="BR87" s="462"/>
      <c r="BS87" s="462"/>
      <c r="BT87" s="462"/>
      <c r="BU87" s="462"/>
      <c r="BV87" s="462"/>
      <c r="BW87" s="462"/>
      <c r="BX87" s="462"/>
      <c r="BY87" s="676"/>
      <c r="BZ87" s="718"/>
      <c r="CA87" s="716"/>
      <c r="CB87" s="716"/>
      <c r="CC87" s="716"/>
      <c r="CD87" s="716"/>
      <c r="CE87" s="717"/>
      <c r="CF87" s="538"/>
      <c r="CG87" s="565"/>
    </row>
    <row r="88" spans="1:85" s="25" customFormat="1" ht="33" x14ac:dyDescent="0.2">
      <c r="A88" s="626" t="s">
        <v>504</v>
      </c>
      <c r="B88" s="671" t="s">
        <v>505</v>
      </c>
      <c r="C88" s="613" t="s">
        <v>408</v>
      </c>
      <c r="D88" s="613" t="s">
        <v>506</v>
      </c>
      <c r="E88" s="583">
        <v>44652</v>
      </c>
      <c r="F88" s="583">
        <v>44681</v>
      </c>
      <c r="G88" s="583"/>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t="s">
        <v>53</v>
      </c>
      <c r="BM88" s="462" t="s">
        <v>53</v>
      </c>
      <c r="BN88" s="462" t="s">
        <v>53</v>
      </c>
      <c r="BO88" s="462" t="s">
        <v>53</v>
      </c>
      <c r="BP88" s="462" t="s">
        <v>53</v>
      </c>
      <c r="BQ88" s="462"/>
      <c r="BR88" s="462"/>
      <c r="BS88" s="462"/>
      <c r="BT88" s="462"/>
      <c r="BU88" s="462"/>
      <c r="BV88" s="462"/>
      <c r="BW88" s="462"/>
      <c r="BX88" s="462"/>
      <c r="BY88" s="676"/>
      <c r="BZ88" s="718"/>
      <c r="CA88" s="716"/>
      <c r="CB88" s="716"/>
      <c r="CC88" s="716"/>
      <c r="CD88" s="716"/>
      <c r="CE88" s="717"/>
      <c r="CF88" s="538">
        <f t="shared" si="8"/>
        <v>0</v>
      </c>
      <c r="CG88" s="565"/>
    </row>
    <row r="89" spans="1:85" s="25" customFormat="1" ht="18" x14ac:dyDescent="0.2">
      <c r="A89" s="608" t="s">
        <v>507</v>
      </c>
      <c r="B89" s="601"/>
      <c r="C89" s="601"/>
      <c r="D89" s="601"/>
      <c r="E89" s="641"/>
      <c r="F89" s="641"/>
      <c r="G89" s="642"/>
      <c r="H89" s="528"/>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29"/>
      <c r="BU89" s="529"/>
      <c r="BV89" s="529"/>
      <c r="BW89" s="529"/>
      <c r="BX89" s="529"/>
      <c r="BY89" s="530"/>
      <c r="BZ89" s="705"/>
      <c r="CA89" s="705"/>
      <c r="CB89" s="705"/>
      <c r="CC89" s="705"/>
      <c r="CD89" s="705"/>
      <c r="CE89" s="705"/>
      <c r="CF89" s="537">
        <f>SUBTOTAL(1,CF90:CF94)</f>
        <v>0.04</v>
      </c>
      <c r="CG89" s="691"/>
    </row>
    <row r="90" spans="1:85" s="25" customFormat="1" ht="17.25" customHeight="1" x14ac:dyDescent="0.2">
      <c r="A90" s="626" t="s">
        <v>508</v>
      </c>
      <c r="B90" s="671" t="s">
        <v>509</v>
      </c>
      <c r="C90" s="613" t="s">
        <v>408</v>
      </c>
      <c r="D90" s="613" t="s">
        <v>510</v>
      </c>
      <c r="E90" s="583">
        <v>44440</v>
      </c>
      <c r="F90" s="583">
        <v>44589</v>
      </c>
      <c r="G90" s="583"/>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t="s">
        <v>32</v>
      </c>
      <c r="AL90" s="462"/>
      <c r="AM90" s="462"/>
      <c r="AN90" s="462"/>
      <c r="AO90" s="462"/>
      <c r="AP90" s="462"/>
      <c r="AQ90" s="462"/>
      <c r="AR90" s="462"/>
      <c r="AS90" s="462"/>
      <c r="AT90" s="462"/>
      <c r="AU90" s="462"/>
      <c r="AV90" s="462"/>
      <c r="AW90" s="462"/>
      <c r="AX90" s="462"/>
      <c r="AY90" s="462"/>
      <c r="AZ90" s="462" t="s">
        <v>32</v>
      </c>
      <c r="BA90" s="462" t="s">
        <v>32</v>
      </c>
      <c r="BB90" s="462" t="s">
        <v>32</v>
      </c>
      <c r="BC90" s="462" t="s">
        <v>32</v>
      </c>
      <c r="BD90" s="462" t="s">
        <v>32</v>
      </c>
      <c r="BE90" s="462" t="s">
        <v>32</v>
      </c>
      <c r="BF90" s="462" t="s">
        <v>32</v>
      </c>
      <c r="BG90" s="462" t="s">
        <v>32</v>
      </c>
      <c r="BH90" s="462"/>
      <c r="BI90" s="462"/>
      <c r="BJ90" s="462"/>
      <c r="BK90" s="462"/>
      <c r="BL90" s="462"/>
      <c r="BM90" s="462"/>
      <c r="BN90" s="462"/>
      <c r="BO90" s="462"/>
      <c r="BP90" s="462"/>
      <c r="BQ90" s="462"/>
      <c r="BR90" s="462"/>
      <c r="BS90" s="462"/>
      <c r="BT90" s="462"/>
      <c r="BU90" s="462"/>
      <c r="BV90" s="462"/>
      <c r="BW90" s="462"/>
      <c r="BX90" s="462"/>
      <c r="BY90" s="676"/>
      <c r="BZ90" s="718" t="s">
        <v>32</v>
      </c>
      <c r="CA90" s="716"/>
      <c r="CB90" s="716"/>
      <c r="CC90" s="716"/>
      <c r="CD90" s="716"/>
      <c r="CE90" s="717"/>
      <c r="CF90" s="538">
        <f t="shared" si="8"/>
        <v>0.2</v>
      </c>
      <c r="CG90" s="565"/>
    </row>
    <row r="91" spans="1:85" ht="16.5" x14ac:dyDescent="0.2">
      <c r="A91" s="626" t="s">
        <v>512</v>
      </c>
      <c r="B91" s="671" t="s">
        <v>513</v>
      </c>
      <c r="C91" s="613" t="s">
        <v>408</v>
      </c>
      <c r="D91" s="613" t="s">
        <v>514</v>
      </c>
      <c r="E91" s="583">
        <v>44440</v>
      </c>
      <c r="F91" s="583">
        <v>44575</v>
      </c>
      <c r="G91" s="583"/>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t="s">
        <v>32</v>
      </c>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t="s">
        <v>32</v>
      </c>
      <c r="BI91" s="462" t="s">
        <v>32</v>
      </c>
      <c r="BJ91" s="462"/>
      <c r="BK91" s="462"/>
      <c r="BL91" s="462"/>
      <c r="BM91" s="462"/>
      <c r="BN91" s="462"/>
      <c r="BO91" s="462"/>
      <c r="BP91" s="462"/>
      <c r="BQ91" s="462"/>
      <c r="BR91" s="462"/>
      <c r="BS91" s="462"/>
      <c r="BT91" s="462"/>
      <c r="BU91" s="462"/>
      <c r="BV91" s="462"/>
      <c r="BW91" s="462"/>
      <c r="BX91" s="462"/>
      <c r="BY91" s="676"/>
      <c r="BZ91" s="718"/>
      <c r="CA91" s="716"/>
      <c r="CB91" s="716"/>
      <c r="CC91" s="716"/>
      <c r="CD91" s="716"/>
      <c r="CE91" s="717"/>
      <c r="CF91" s="538">
        <f t="shared" si="8"/>
        <v>0</v>
      </c>
      <c r="CG91" s="565"/>
    </row>
    <row r="92" spans="1:85" ht="31.5" x14ac:dyDescent="0.2">
      <c r="A92" s="626" t="s">
        <v>504</v>
      </c>
      <c r="B92" s="671" t="s">
        <v>515</v>
      </c>
      <c r="C92" s="613" t="s">
        <v>408</v>
      </c>
      <c r="D92" s="613" t="s">
        <v>514</v>
      </c>
      <c r="E92" s="583">
        <v>44530</v>
      </c>
      <c r="F92" s="583">
        <v>44610</v>
      </c>
      <c r="G92" s="583"/>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t="s">
        <v>32</v>
      </c>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t="s">
        <v>32</v>
      </c>
      <c r="BK92" s="462" t="s">
        <v>32</v>
      </c>
      <c r="BL92" s="462" t="s">
        <v>32</v>
      </c>
      <c r="BM92" s="462" t="s">
        <v>32</v>
      </c>
      <c r="BN92" s="462" t="s">
        <v>32</v>
      </c>
      <c r="BO92" s="462" t="s">
        <v>32</v>
      </c>
      <c r="BP92" s="462" t="s">
        <v>32</v>
      </c>
      <c r="BQ92" s="462" t="s">
        <v>32</v>
      </c>
      <c r="BR92" s="462" t="s">
        <v>32</v>
      </c>
      <c r="BS92" s="462"/>
      <c r="BT92" s="462"/>
      <c r="BU92" s="462"/>
      <c r="BV92" s="462"/>
      <c r="BW92" s="462"/>
      <c r="BX92" s="462"/>
      <c r="BY92" s="676"/>
      <c r="BZ92" s="718"/>
      <c r="CA92" s="716"/>
      <c r="CB92" s="716"/>
      <c r="CC92" s="716"/>
      <c r="CD92" s="716"/>
      <c r="CE92" s="717"/>
      <c r="CF92" s="538">
        <f t="shared" si="8"/>
        <v>0</v>
      </c>
      <c r="CG92" s="565"/>
    </row>
    <row r="93" spans="1:85" ht="21.75" customHeight="1" x14ac:dyDescent="0.2">
      <c r="A93" s="626" t="s">
        <v>516</v>
      </c>
      <c r="B93" s="671" t="s">
        <v>517</v>
      </c>
      <c r="C93" s="588" t="s">
        <v>377</v>
      </c>
      <c r="D93" s="613" t="s">
        <v>518</v>
      </c>
      <c r="E93" s="583">
        <v>44560</v>
      </c>
      <c r="F93" s="583">
        <v>44617</v>
      </c>
      <c r="G93" s="583"/>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t="s">
        <v>32</v>
      </c>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t="s">
        <v>32</v>
      </c>
      <c r="BK93" s="462" t="s">
        <v>32</v>
      </c>
      <c r="BL93" s="462" t="s">
        <v>32</v>
      </c>
      <c r="BM93" s="462" t="s">
        <v>32</v>
      </c>
      <c r="BN93" s="462" t="s">
        <v>32</v>
      </c>
      <c r="BO93" s="462" t="s">
        <v>32</v>
      </c>
      <c r="BP93" s="462" t="s">
        <v>32</v>
      </c>
      <c r="BQ93" s="462" t="s">
        <v>32</v>
      </c>
      <c r="BR93" s="462" t="s">
        <v>32</v>
      </c>
      <c r="BS93" s="462"/>
      <c r="BT93" s="462"/>
      <c r="BU93" s="462"/>
      <c r="BV93" s="462"/>
      <c r="BW93" s="462"/>
      <c r="BX93" s="462"/>
      <c r="BY93" s="676"/>
      <c r="BZ93" s="718"/>
      <c r="CA93" s="716"/>
      <c r="CB93" s="716"/>
      <c r="CC93" s="716"/>
      <c r="CD93" s="716"/>
      <c r="CE93" s="717"/>
      <c r="CF93" s="538">
        <f t="shared" si="8"/>
        <v>0</v>
      </c>
      <c r="CG93" s="565"/>
    </row>
    <row r="94" spans="1:85" ht="17.25" customHeight="1" x14ac:dyDescent="0.2">
      <c r="A94" s="626" t="s">
        <v>519</v>
      </c>
      <c r="B94" s="671" t="s">
        <v>520</v>
      </c>
      <c r="C94" s="613" t="s">
        <v>408</v>
      </c>
      <c r="D94" s="613" t="s">
        <v>514</v>
      </c>
      <c r="E94" s="583">
        <v>44681</v>
      </c>
      <c r="F94" s="583">
        <v>44666</v>
      </c>
      <c r="G94" s="583"/>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t="s">
        <v>32</v>
      </c>
      <c r="BK94" s="462" t="s">
        <v>32</v>
      </c>
      <c r="BL94" s="462" t="s">
        <v>32</v>
      </c>
      <c r="BM94" s="462" t="s">
        <v>32</v>
      </c>
      <c r="BN94" s="462" t="s">
        <v>32</v>
      </c>
      <c r="BO94" s="462" t="s">
        <v>32</v>
      </c>
      <c r="BP94" s="462" t="s">
        <v>32</v>
      </c>
      <c r="BQ94" s="462" t="s">
        <v>32</v>
      </c>
      <c r="BR94" s="462" t="s">
        <v>32</v>
      </c>
      <c r="BS94" s="462"/>
      <c r="BT94" s="462"/>
      <c r="BU94" s="462"/>
      <c r="BV94" s="462"/>
      <c r="BW94" s="462"/>
      <c r="BX94" s="462"/>
      <c r="BY94" s="676"/>
      <c r="BZ94" s="718"/>
      <c r="CA94" s="716"/>
      <c r="CB94" s="716"/>
      <c r="CC94" s="716"/>
      <c r="CD94" s="716"/>
      <c r="CE94" s="717"/>
      <c r="CF94" s="538">
        <f t="shared" si="8"/>
        <v>0</v>
      </c>
      <c r="CG94" s="565"/>
    </row>
    <row r="95" spans="1:85" s="25" customFormat="1" ht="27" customHeight="1" x14ac:dyDescent="0.2">
      <c r="A95" s="621" t="s">
        <v>521</v>
      </c>
      <c r="B95" s="604"/>
      <c r="C95" s="604"/>
      <c r="D95" s="604"/>
      <c r="E95" s="646"/>
      <c r="F95" s="646"/>
      <c r="G95" s="647"/>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8"/>
      <c r="BZ95" s="720"/>
      <c r="CA95" s="720"/>
      <c r="CB95" s="720"/>
      <c r="CC95" s="720"/>
      <c r="CD95" s="720"/>
      <c r="CE95" s="720"/>
      <c r="CF95" s="540">
        <f>SUBTOTAL(1,CF96:CF107)</f>
        <v>0.33333333333333331</v>
      </c>
      <c r="CG95" s="696"/>
    </row>
    <row r="96" spans="1:85" s="25" customFormat="1" ht="18" customHeight="1" x14ac:dyDescent="0.2">
      <c r="A96" s="608" t="s">
        <v>522</v>
      </c>
      <c r="B96" s="601"/>
      <c r="C96" s="601"/>
      <c r="D96" s="601"/>
      <c r="E96" s="641"/>
      <c r="F96" s="641"/>
      <c r="G96" s="642"/>
      <c r="H96" s="528"/>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29"/>
      <c r="BS96" s="529"/>
      <c r="BT96" s="529"/>
      <c r="BU96" s="529"/>
      <c r="BV96" s="529"/>
      <c r="BW96" s="529"/>
      <c r="BX96" s="529"/>
      <c r="BY96" s="530"/>
      <c r="BZ96" s="705"/>
      <c r="CA96" s="705"/>
      <c r="CB96" s="705"/>
      <c r="CC96" s="705"/>
      <c r="CD96" s="705"/>
      <c r="CE96" s="705"/>
      <c r="CF96" s="537">
        <f>SUBTOTAL(1,CF97:CF101)</f>
        <v>0.6</v>
      </c>
      <c r="CG96" s="691"/>
    </row>
    <row r="97" spans="1:85" s="25" customFormat="1" ht="17.25" customHeight="1" x14ac:dyDescent="0.2">
      <c r="A97" s="626" t="s">
        <v>385</v>
      </c>
      <c r="B97" s="671" t="s">
        <v>523</v>
      </c>
      <c r="C97" s="613" t="s">
        <v>97</v>
      </c>
      <c r="D97" s="613" t="s">
        <v>524</v>
      </c>
      <c r="E97" s="583">
        <v>44377</v>
      </c>
      <c r="F97" s="583"/>
      <c r="G97" s="583">
        <v>44377</v>
      </c>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676"/>
      <c r="BZ97" s="718"/>
      <c r="CA97" s="716"/>
      <c r="CB97" s="716"/>
      <c r="CC97" s="716"/>
      <c r="CD97" s="716"/>
      <c r="CE97" s="717" t="s">
        <v>32</v>
      </c>
      <c r="CF97" s="538">
        <f t="shared" si="8"/>
        <v>1</v>
      </c>
      <c r="CG97" s="736" t="s">
        <v>525</v>
      </c>
    </row>
    <row r="98" spans="1:85" s="25" customFormat="1" ht="17.25" customHeight="1" x14ac:dyDescent="0.2">
      <c r="A98" s="626" t="s">
        <v>386</v>
      </c>
      <c r="B98" s="672" t="s">
        <v>526</v>
      </c>
      <c r="C98" s="613" t="s">
        <v>97</v>
      </c>
      <c r="D98" s="613"/>
      <c r="E98" s="583">
        <v>44405</v>
      </c>
      <c r="F98" s="585"/>
      <c r="G98" s="583"/>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676"/>
      <c r="BZ98" s="718"/>
      <c r="CA98" s="716"/>
      <c r="CB98" s="716"/>
      <c r="CC98" s="716"/>
      <c r="CD98" s="716"/>
      <c r="CE98" s="717"/>
      <c r="CF98" s="538">
        <f t="shared" si="8"/>
        <v>0</v>
      </c>
      <c r="CG98" s="735"/>
    </row>
    <row r="99" spans="1:85" s="25" customFormat="1" ht="17.25" customHeight="1" x14ac:dyDescent="0.2">
      <c r="A99" s="626" t="s">
        <v>387</v>
      </c>
      <c r="B99" s="671" t="s">
        <v>527</v>
      </c>
      <c r="C99" s="613" t="s">
        <v>97</v>
      </c>
      <c r="D99" s="613" t="s">
        <v>524</v>
      </c>
      <c r="E99" s="583">
        <v>44377</v>
      </c>
      <c r="F99" s="583"/>
      <c r="G99" s="583">
        <v>44377</v>
      </c>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676"/>
      <c r="BZ99" s="718"/>
      <c r="CA99" s="716"/>
      <c r="CB99" s="716"/>
      <c r="CC99" s="716"/>
      <c r="CD99" s="716"/>
      <c r="CE99" s="717" t="s">
        <v>32</v>
      </c>
      <c r="CF99" s="538">
        <f t="shared" si="8"/>
        <v>1</v>
      </c>
      <c r="CG99" s="736" t="s">
        <v>525</v>
      </c>
    </row>
    <row r="100" spans="1:85" s="25" customFormat="1" ht="17.25" customHeight="1" x14ac:dyDescent="0.2">
      <c r="A100" s="626" t="s">
        <v>233</v>
      </c>
      <c r="B100" s="672" t="s">
        <v>528</v>
      </c>
      <c r="C100" s="613" t="s">
        <v>97</v>
      </c>
      <c r="D100" s="613"/>
      <c r="E100" s="583">
        <v>44405</v>
      </c>
      <c r="F100" s="585"/>
      <c r="G100" s="583"/>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676"/>
      <c r="BZ100" s="718"/>
      <c r="CA100" s="716"/>
      <c r="CB100" s="716"/>
      <c r="CC100" s="716"/>
      <c r="CD100" s="716"/>
      <c r="CE100" s="717"/>
      <c r="CF100" s="538">
        <f t="shared" si="8"/>
        <v>0</v>
      </c>
      <c r="CG100" s="735"/>
    </row>
    <row r="101" spans="1:85" s="25" customFormat="1" ht="17.25" customHeight="1" x14ac:dyDescent="0.2">
      <c r="A101" s="626" t="s">
        <v>238</v>
      </c>
      <c r="B101" s="671" t="s">
        <v>529</v>
      </c>
      <c r="C101" s="613" t="s">
        <v>530</v>
      </c>
      <c r="D101" s="613" t="s">
        <v>89</v>
      </c>
      <c r="E101" s="583">
        <v>44470</v>
      </c>
      <c r="F101" s="583"/>
      <c r="G101" s="583">
        <v>44495</v>
      </c>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676"/>
      <c r="BZ101" s="718"/>
      <c r="CA101" s="716"/>
      <c r="CB101" s="716"/>
      <c r="CC101" s="716"/>
      <c r="CD101" s="716"/>
      <c r="CE101" s="723" t="s">
        <v>32</v>
      </c>
      <c r="CF101" s="538">
        <f t="shared" si="8"/>
        <v>1</v>
      </c>
      <c r="CG101" s="736" t="s">
        <v>525</v>
      </c>
    </row>
    <row r="102" spans="1:85" s="25" customFormat="1" ht="18" customHeight="1" x14ac:dyDescent="0.2">
      <c r="A102" s="608" t="s">
        <v>531</v>
      </c>
      <c r="B102" s="601"/>
      <c r="C102" s="601"/>
      <c r="D102" s="601"/>
      <c r="E102" s="641"/>
      <c r="F102" s="641"/>
      <c r="G102" s="642"/>
      <c r="H102" s="528"/>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c r="BQ102" s="529"/>
      <c r="BR102" s="529"/>
      <c r="BS102" s="529"/>
      <c r="BT102" s="529"/>
      <c r="BU102" s="529"/>
      <c r="BV102" s="529"/>
      <c r="BW102" s="529"/>
      <c r="BX102" s="529"/>
      <c r="BY102" s="530"/>
      <c r="BZ102" s="705"/>
      <c r="CA102" s="705"/>
      <c r="CB102" s="705"/>
      <c r="CC102" s="705"/>
      <c r="CD102" s="705"/>
      <c r="CE102" s="724"/>
      <c r="CF102" s="537">
        <f>SUBTOTAL(1,CF103:CF105)</f>
        <v>0</v>
      </c>
      <c r="CG102" s="691"/>
    </row>
    <row r="103" spans="1:85" s="25" customFormat="1" ht="32.25" customHeight="1" x14ac:dyDescent="0.2">
      <c r="A103" s="626" t="s">
        <v>279</v>
      </c>
      <c r="B103" s="452" t="s">
        <v>532</v>
      </c>
      <c r="C103" s="737" t="s">
        <v>533</v>
      </c>
      <c r="D103" s="613" t="s">
        <v>534</v>
      </c>
      <c r="E103" s="583">
        <v>44439</v>
      </c>
      <c r="F103" s="583">
        <v>44588</v>
      </c>
      <c r="G103" s="466"/>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t="s">
        <v>32</v>
      </c>
      <c r="BA103" s="462" t="s">
        <v>32</v>
      </c>
      <c r="BB103" s="462" t="s">
        <v>32</v>
      </c>
      <c r="BC103" s="462" t="s">
        <v>32</v>
      </c>
      <c r="BD103" s="462" t="s">
        <v>32</v>
      </c>
      <c r="BE103" s="462" t="s">
        <v>32</v>
      </c>
      <c r="BF103" s="462" t="s">
        <v>32</v>
      </c>
      <c r="BG103" s="462" t="s">
        <v>32</v>
      </c>
      <c r="BH103" s="462"/>
      <c r="BI103" s="462"/>
      <c r="BJ103" s="462"/>
      <c r="BK103" s="462"/>
      <c r="BL103" s="462"/>
      <c r="BM103" s="462"/>
      <c r="BN103" s="462"/>
      <c r="BO103" s="462"/>
      <c r="BP103" s="462"/>
      <c r="BQ103" s="462"/>
      <c r="BR103" s="462"/>
      <c r="BS103" s="462"/>
      <c r="BT103" s="462"/>
      <c r="BU103" s="462"/>
      <c r="BV103" s="462"/>
      <c r="BW103" s="462"/>
      <c r="BX103" s="462"/>
      <c r="BY103" s="676"/>
      <c r="BZ103" s="718"/>
      <c r="CA103" s="716"/>
      <c r="CB103" s="716"/>
      <c r="CC103" s="716"/>
      <c r="CD103" s="716"/>
      <c r="CE103" s="717"/>
      <c r="CF103" s="538">
        <f t="shared" si="8"/>
        <v>0</v>
      </c>
      <c r="CG103" s="565"/>
    </row>
    <row r="104" spans="1:85" s="25" customFormat="1" ht="33" x14ac:dyDescent="0.2">
      <c r="A104" s="626" t="s">
        <v>282</v>
      </c>
      <c r="B104" s="471" t="s">
        <v>630</v>
      </c>
      <c r="C104" s="737" t="s">
        <v>533</v>
      </c>
      <c r="D104" s="613" t="s">
        <v>534</v>
      </c>
      <c r="E104" s="583">
        <v>44469</v>
      </c>
      <c r="F104" s="583">
        <v>44589</v>
      </c>
      <c r="G104" s="466"/>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462"/>
      <c r="BA104" s="462"/>
      <c r="BB104" s="462"/>
      <c r="BC104" s="462"/>
      <c r="BD104" s="462"/>
      <c r="BE104" s="462"/>
      <c r="BF104" s="462"/>
      <c r="BG104" s="462">
        <v>28</v>
      </c>
      <c r="BH104" s="462"/>
      <c r="BI104" s="462"/>
      <c r="BJ104" s="462"/>
      <c r="BK104" s="462"/>
      <c r="BL104" s="462"/>
      <c r="BM104" s="462"/>
      <c r="BN104" s="462"/>
      <c r="BO104" s="462"/>
      <c r="BP104" s="462"/>
      <c r="BQ104" s="462"/>
      <c r="BR104" s="462"/>
      <c r="BS104" s="462"/>
      <c r="BT104" s="462"/>
      <c r="BU104" s="462"/>
      <c r="BV104" s="462"/>
      <c r="BW104" s="462"/>
      <c r="BX104" s="462"/>
      <c r="BY104" s="676"/>
      <c r="BZ104" s="718"/>
      <c r="CA104" s="716"/>
      <c r="CB104" s="716"/>
      <c r="CC104" s="716"/>
      <c r="CD104" s="716"/>
      <c r="CE104" s="717"/>
      <c r="CF104" s="538">
        <f t="shared" si="8"/>
        <v>0</v>
      </c>
      <c r="CG104" s="565"/>
    </row>
    <row r="105" spans="1:85" s="25" customFormat="1" ht="33" x14ac:dyDescent="0.2">
      <c r="A105" s="626" t="s">
        <v>284</v>
      </c>
      <c r="B105" s="452" t="s">
        <v>537</v>
      </c>
      <c r="C105" s="737" t="s">
        <v>533</v>
      </c>
      <c r="D105" s="613" t="s">
        <v>534</v>
      </c>
      <c r="E105" s="583">
        <v>44500</v>
      </c>
      <c r="F105" s="583">
        <v>44624</v>
      </c>
      <c r="G105" s="466"/>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t="s">
        <v>32</v>
      </c>
      <c r="BI105" s="462" t="s">
        <v>32</v>
      </c>
      <c r="BJ105" s="462" t="s">
        <v>32</v>
      </c>
      <c r="BK105" s="462" t="s">
        <v>32</v>
      </c>
      <c r="BL105" s="462" t="s">
        <v>32</v>
      </c>
      <c r="BM105" s="462"/>
      <c r="BN105" s="462"/>
      <c r="BO105" s="462"/>
      <c r="BP105" s="462"/>
      <c r="BQ105" s="462"/>
      <c r="BR105" s="462"/>
      <c r="BS105" s="462"/>
      <c r="BT105" s="462"/>
      <c r="BU105" s="462"/>
      <c r="BV105" s="462"/>
      <c r="BW105" s="462"/>
      <c r="BX105" s="462"/>
      <c r="BY105" s="676"/>
      <c r="BZ105" s="718"/>
      <c r="CA105" s="716"/>
      <c r="CB105" s="716"/>
      <c r="CC105" s="716"/>
      <c r="CD105" s="716"/>
      <c r="CE105" s="717"/>
      <c r="CF105" s="538">
        <f t="shared" si="8"/>
        <v>0</v>
      </c>
      <c r="CG105" s="565"/>
    </row>
    <row r="106" spans="1:85" s="25" customFormat="1" ht="18" customHeight="1" x14ac:dyDescent="0.2">
      <c r="A106" s="608" t="s">
        <v>538</v>
      </c>
      <c r="B106" s="601"/>
      <c r="C106" s="601"/>
      <c r="D106" s="601"/>
      <c r="E106" s="641"/>
      <c r="F106" s="641"/>
      <c r="G106" s="642"/>
      <c r="H106" s="528"/>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29"/>
      <c r="BY106" s="530"/>
      <c r="BZ106" s="705"/>
      <c r="CA106" s="705"/>
      <c r="CB106" s="705"/>
      <c r="CC106" s="705"/>
      <c r="CD106" s="705"/>
      <c r="CE106" s="705"/>
      <c r="CF106" s="537">
        <f>SUBTOTAL(1,CF107)</f>
        <v>0</v>
      </c>
      <c r="CG106" s="691"/>
    </row>
    <row r="107" spans="1:85" s="25" customFormat="1" ht="31.5" x14ac:dyDescent="0.2">
      <c r="A107" s="744" t="s">
        <v>539</v>
      </c>
      <c r="B107" s="671" t="s">
        <v>540</v>
      </c>
      <c r="C107" s="613" t="s">
        <v>384</v>
      </c>
      <c r="D107" s="613" t="s">
        <v>541</v>
      </c>
      <c r="E107" s="583">
        <v>44454</v>
      </c>
      <c r="F107" s="583">
        <v>44623</v>
      </c>
      <c r="G107" s="466"/>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t="s">
        <v>32</v>
      </c>
      <c r="BF107" s="462" t="s">
        <v>32</v>
      </c>
      <c r="BG107" s="462" t="s">
        <v>32</v>
      </c>
      <c r="BH107" s="462" t="s">
        <v>32</v>
      </c>
      <c r="BI107" s="462" t="s">
        <v>32</v>
      </c>
      <c r="BJ107" s="462" t="s">
        <v>32</v>
      </c>
      <c r="BK107" s="462" t="s">
        <v>32</v>
      </c>
      <c r="BL107" s="462">
        <v>3</v>
      </c>
      <c r="BM107" s="462"/>
      <c r="BN107" s="462"/>
      <c r="BO107" s="462"/>
      <c r="BP107" s="462"/>
      <c r="BQ107" s="462"/>
      <c r="BR107" s="462"/>
      <c r="BS107" s="462"/>
      <c r="BT107" s="462"/>
      <c r="BU107" s="462"/>
      <c r="BV107" s="462"/>
      <c r="BW107" s="462"/>
      <c r="BX107" s="462"/>
      <c r="BY107" s="676"/>
      <c r="BZ107" s="718"/>
      <c r="CA107" s="716"/>
      <c r="CB107" s="716"/>
      <c r="CC107" s="716"/>
      <c r="CD107" s="716"/>
      <c r="CE107" s="717"/>
      <c r="CF107" s="538">
        <f t="shared" si="8"/>
        <v>0</v>
      </c>
      <c r="CG107" s="565"/>
    </row>
    <row r="108" spans="1:85" s="25" customFormat="1" ht="27" customHeight="1" x14ac:dyDescent="0.2">
      <c r="A108" s="621" t="s">
        <v>547</v>
      </c>
      <c r="B108" s="604"/>
      <c r="C108" s="604"/>
      <c r="D108" s="604"/>
      <c r="E108" s="646"/>
      <c r="F108" s="646"/>
      <c r="G108" s="647"/>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317"/>
      <c r="AY108" s="1317"/>
      <c r="AZ108" s="1317"/>
      <c r="BA108" s="1317"/>
      <c r="BB108" s="1317"/>
      <c r="BC108" s="1317"/>
      <c r="BD108" s="1317"/>
      <c r="BE108" s="1317"/>
      <c r="BF108" s="1317"/>
      <c r="BG108" s="1317"/>
      <c r="BH108" s="1317"/>
      <c r="BI108" s="1317"/>
      <c r="BJ108" s="1317"/>
      <c r="BK108" s="1317"/>
      <c r="BL108" s="1317"/>
      <c r="BM108" s="1317"/>
      <c r="BN108" s="1317"/>
      <c r="BO108" s="1317"/>
      <c r="BP108" s="1317"/>
      <c r="BQ108" s="1317"/>
      <c r="BR108" s="1317"/>
      <c r="BS108" s="1317"/>
      <c r="BT108" s="1317"/>
      <c r="BU108" s="1317"/>
      <c r="BV108" s="1317"/>
      <c r="BW108" s="1317"/>
      <c r="BX108" s="1317"/>
      <c r="BY108" s="1318"/>
      <c r="BZ108" s="720"/>
      <c r="CA108" s="720"/>
      <c r="CB108" s="720"/>
      <c r="CC108" s="720"/>
      <c r="CD108" s="720"/>
      <c r="CE108" s="720"/>
      <c r="CF108" s="540">
        <f>SUBTOTAL(1,CF109:CF114)</f>
        <v>0.2</v>
      </c>
      <c r="CG108" s="696"/>
    </row>
    <row r="109" spans="1:85" s="25" customFormat="1" ht="18" x14ac:dyDescent="0.2">
      <c r="A109" s="608" t="s">
        <v>548</v>
      </c>
      <c r="B109" s="601"/>
      <c r="C109" s="601"/>
      <c r="D109" s="601"/>
      <c r="E109" s="641"/>
      <c r="F109" s="641"/>
      <c r="G109" s="642"/>
      <c r="H109" s="528"/>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BT109" s="529"/>
      <c r="BU109" s="529"/>
      <c r="BV109" s="529"/>
      <c r="BW109" s="529"/>
      <c r="BX109" s="529"/>
      <c r="BY109" s="530"/>
      <c r="BZ109" s="705"/>
      <c r="CA109" s="705"/>
      <c r="CB109" s="725"/>
      <c r="CC109" s="705"/>
      <c r="CD109" s="705"/>
      <c r="CE109" s="705"/>
      <c r="CF109" s="537">
        <f>SUBTOTAL(1,CF110:CF114)</f>
        <v>0.2</v>
      </c>
      <c r="CG109" s="691"/>
    </row>
    <row r="110" spans="1:85" s="13" customFormat="1" ht="16.5" x14ac:dyDescent="0.2">
      <c r="A110" s="626" t="s">
        <v>297</v>
      </c>
      <c r="B110" s="743" t="s">
        <v>549</v>
      </c>
      <c r="C110" s="627" t="s">
        <v>550</v>
      </c>
      <c r="D110" s="627" t="s">
        <v>551</v>
      </c>
      <c r="E110" s="590">
        <v>44228</v>
      </c>
      <c r="F110" s="590">
        <v>44589</v>
      </c>
      <c r="G110" s="466"/>
      <c r="H110" s="462"/>
      <c r="I110" s="462"/>
      <c r="J110" s="462"/>
      <c r="K110" s="462"/>
      <c r="L110" s="462"/>
      <c r="M110" s="462"/>
      <c r="N110" s="462"/>
      <c r="O110" s="462"/>
      <c r="P110" s="462"/>
      <c r="Q110" s="462"/>
      <c r="R110" s="462"/>
      <c r="S110" s="462"/>
      <c r="T110" s="462"/>
      <c r="U110" s="462" t="s">
        <v>53</v>
      </c>
      <c r="V110" s="462" t="s">
        <v>53</v>
      </c>
      <c r="W110" s="462" t="s">
        <v>53</v>
      </c>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t="s">
        <v>32</v>
      </c>
      <c r="BA110" s="462" t="s">
        <v>32</v>
      </c>
      <c r="BB110" s="462" t="s">
        <v>32</v>
      </c>
      <c r="BC110" s="462" t="s">
        <v>32</v>
      </c>
      <c r="BD110" s="462" t="s">
        <v>32</v>
      </c>
      <c r="BE110" s="462" t="s">
        <v>32</v>
      </c>
      <c r="BF110" s="462" t="s">
        <v>32</v>
      </c>
      <c r="BG110" s="462" t="s">
        <v>32</v>
      </c>
      <c r="BH110" s="462"/>
      <c r="BI110" s="462"/>
      <c r="BJ110" s="462"/>
      <c r="BK110" s="462"/>
      <c r="BL110" s="462"/>
      <c r="BM110" s="462"/>
      <c r="BN110" s="462"/>
      <c r="BO110" s="462"/>
      <c r="BP110" s="462"/>
      <c r="BQ110" s="462"/>
      <c r="BR110" s="462"/>
      <c r="BS110" s="462"/>
      <c r="BT110" s="462"/>
      <c r="BU110" s="462"/>
      <c r="BV110" s="462"/>
      <c r="BW110" s="462"/>
      <c r="BX110" s="462"/>
      <c r="BY110" s="676"/>
      <c r="BZ110" s="718" t="s">
        <v>32</v>
      </c>
      <c r="CA110" s="716"/>
      <c r="CB110" s="716"/>
      <c r="CC110" s="716"/>
      <c r="CD110" s="716"/>
      <c r="CE110" s="717"/>
      <c r="CF110" s="538">
        <f t="shared" ref="CF110:CF115" si="9">IF(CE110&lt;&gt;"",1,IF(CD110&lt;&gt;"",0.9,IF(CC110&lt;&gt;"",0.75,IF(CB110&lt;&gt;"",0.5,IF(CA110&lt;&gt;"",0.3,IF(BZ110&lt;&gt;"",0.2,0))))))</f>
        <v>0.2</v>
      </c>
      <c r="CG110" s="565"/>
    </row>
    <row r="111" spans="1:85" s="13" customFormat="1" ht="16.5" x14ac:dyDescent="0.2">
      <c r="A111" s="626" t="s">
        <v>300</v>
      </c>
      <c r="B111" s="743" t="s">
        <v>553</v>
      </c>
      <c r="C111" s="627" t="s">
        <v>550</v>
      </c>
      <c r="D111" s="627" t="s">
        <v>551</v>
      </c>
      <c r="E111" s="590" t="s">
        <v>554</v>
      </c>
      <c r="F111" s="590">
        <v>44589</v>
      </c>
      <c r="G111" s="466"/>
      <c r="H111" s="462"/>
      <c r="I111" s="462"/>
      <c r="J111" s="462"/>
      <c r="K111" s="462"/>
      <c r="L111" s="462"/>
      <c r="M111" s="462"/>
      <c r="N111" s="462"/>
      <c r="O111" s="462"/>
      <c r="P111" s="462"/>
      <c r="Q111" s="462"/>
      <c r="R111" s="462"/>
      <c r="S111" s="462"/>
      <c r="T111" s="462"/>
      <c r="U111" s="462"/>
      <c r="V111" s="462"/>
      <c r="W111" s="462" t="s">
        <v>53</v>
      </c>
      <c r="X111" s="462" t="s">
        <v>53</v>
      </c>
      <c r="Y111" s="462" t="s">
        <v>53</v>
      </c>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t="s">
        <v>32</v>
      </c>
      <c r="BA111" s="462" t="s">
        <v>32</v>
      </c>
      <c r="BB111" s="462" t="s">
        <v>32</v>
      </c>
      <c r="BC111" s="462" t="s">
        <v>32</v>
      </c>
      <c r="BD111" s="462" t="s">
        <v>32</v>
      </c>
      <c r="BE111" s="462" t="s">
        <v>32</v>
      </c>
      <c r="BF111" s="462" t="s">
        <v>32</v>
      </c>
      <c r="BG111" s="462" t="s">
        <v>32</v>
      </c>
      <c r="BH111" s="462"/>
      <c r="BI111" s="462"/>
      <c r="BJ111" s="462"/>
      <c r="BK111" s="462"/>
      <c r="BL111" s="462"/>
      <c r="BM111" s="462"/>
      <c r="BN111" s="462"/>
      <c r="BO111" s="462"/>
      <c r="BP111" s="462"/>
      <c r="BQ111" s="462"/>
      <c r="BR111" s="462"/>
      <c r="BS111" s="462"/>
      <c r="BT111" s="462"/>
      <c r="BU111" s="462"/>
      <c r="BV111" s="462"/>
      <c r="BW111" s="462"/>
      <c r="BX111" s="462"/>
      <c r="BY111" s="676"/>
      <c r="BZ111" s="718" t="s">
        <v>32</v>
      </c>
      <c r="CA111" s="716"/>
      <c r="CB111" s="716"/>
      <c r="CC111" s="716"/>
      <c r="CD111" s="716"/>
      <c r="CE111" s="717"/>
      <c r="CF111" s="538">
        <f t="shared" si="9"/>
        <v>0.2</v>
      </c>
      <c r="CG111" s="565"/>
    </row>
    <row r="112" spans="1:85" ht="16.5" x14ac:dyDescent="0.2">
      <c r="A112" s="626" t="s">
        <v>302</v>
      </c>
      <c r="B112" s="743" t="s">
        <v>555</v>
      </c>
      <c r="C112" s="627" t="s">
        <v>550</v>
      </c>
      <c r="D112" s="627" t="s">
        <v>551</v>
      </c>
      <c r="E112" s="590">
        <v>44226</v>
      </c>
      <c r="F112" s="590">
        <v>44589</v>
      </c>
      <c r="G112" s="466"/>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t="s">
        <v>53</v>
      </c>
      <c r="AE112" s="462" t="s">
        <v>53</v>
      </c>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t="s">
        <v>32</v>
      </c>
      <c r="BA112" s="462" t="s">
        <v>32</v>
      </c>
      <c r="BB112" s="462" t="s">
        <v>32</v>
      </c>
      <c r="BC112" s="462" t="s">
        <v>32</v>
      </c>
      <c r="BD112" s="462" t="s">
        <v>32</v>
      </c>
      <c r="BE112" s="462" t="s">
        <v>32</v>
      </c>
      <c r="BF112" s="462" t="s">
        <v>32</v>
      </c>
      <c r="BG112" s="462" t="s">
        <v>32</v>
      </c>
      <c r="BH112" s="462"/>
      <c r="BI112" s="462"/>
      <c r="BJ112" s="462"/>
      <c r="BK112" s="462"/>
      <c r="BL112" s="462"/>
      <c r="BM112" s="462"/>
      <c r="BN112" s="462"/>
      <c r="BO112" s="462"/>
      <c r="BP112" s="462"/>
      <c r="BQ112" s="462"/>
      <c r="BR112" s="462"/>
      <c r="BS112" s="462"/>
      <c r="BT112" s="462"/>
      <c r="BU112" s="462"/>
      <c r="BV112" s="462"/>
      <c r="BW112" s="462"/>
      <c r="BX112" s="462"/>
      <c r="BY112" s="676"/>
      <c r="BZ112" s="718" t="s">
        <v>32</v>
      </c>
      <c r="CA112" s="716"/>
      <c r="CB112" s="716"/>
      <c r="CC112" s="716"/>
      <c r="CD112" s="716"/>
      <c r="CE112" s="717"/>
      <c r="CF112" s="538">
        <f t="shared" si="9"/>
        <v>0.2</v>
      </c>
      <c r="CG112" s="565"/>
    </row>
    <row r="113" spans="1:85" ht="16.5" x14ac:dyDescent="0.2">
      <c r="A113" s="626" t="s">
        <v>556</v>
      </c>
      <c r="B113" s="742" t="s">
        <v>557</v>
      </c>
      <c r="C113" s="627" t="s">
        <v>550</v>
      </c>
      <c r="D113" s="627" t="s">
        <v>551</v>
      </c>
      <c r="E113" s="590">
        <v>44226</v>
      </c>
      <c r="F113" s="590">
        <v>44589</v>
      </c>
      <c r="G113" s="466"/>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t="s">
        <v>53</v>
      </c>
      <c r="AE113" s="462" t="s">
        <v>53</v>
      </c>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t="s">
        <v>32</v>
      </c>
      <c r="BA113" s="462" t="s">
        <v>32</v>
      </c>
      <c r="BB113" s="462" t="s">
        <v>32</v>
      </c>
      <c r="BC113" s="462" t="s">
        <v>32</v>
      </c>
      <c r="BD113" s="462" t="s">
        <v>32</v>
      </c>
      <c r="BE113" s="462" t="s">
        <v>32</v>
      </c>
      <c r="BF113" s="462" t="s">
        <v>32</v>
      </c>
      <c r="BG113" s="462" t="s">
        <v>32</v>
      </c>
      <c r="BH113" s="462"/>
      <c r="BI113" s="462"/>
      <c r="BJ113" s="462"/>
      <c r="BK113" s="462"/>
      <c r="BL113" s="462"/>
      <c r="BM113" s="462"/>
      <c r="BN113" s="462"/>
      <c r="BO113" s="462"/>
      <c r="BP113" s="462"/>
      <c r="BQ113" s="462"/>
      <c r="BR113" s="462"/>
      <c r="BS113" s="462"/>
      <c r="BT113" s="462"/>
      <c r="BU113" s="462"/>
      <c r="BV113" s="462"/>
      <c r="BW113" s="462"/>
      <c r="BX113" s="462"/>
      <c r="BY113" s="676"/>
      <c r="BZ113" s="718" t="s">
        <v>32</v>
      </c>
      <c r="CA113" s="716"/>
      <c r="CB113" s="716"/>
      <c r="CC113" s="716"/>
      <c r="CD113" s="716"/>
      <c r="CE113" s="717"/>
      <c r="CF113" s="538">
        <f t="shared" si="9"/>
        <v>0.2</v>
      </c>
      <c r="CG113" s="565"/>
    </row>
    <row r="114" spans="1:85" ht="16.5" x14ac:dyDescent="0.2">
      <c r="A114" s="626" t="s">
        <v>558</v>
      </c>
      <c r="B114" s="742" t="s">
        <v>559</v>
      </c>
      <c r="C114" s="627" t="s">
        <v>560</v>
      </c>
      <c r="D114" s="627" t="s">
        <v>551</v>
      </c>
      <c r="E114" s="590">
        <v>44242</v>
      </c>
      <c r="F114" s="590">
        <v>44600</v>
      </c>
      <c r="G114" s="466"/>
      <c r="H114" s="462"/>
      <c r="I114" s="462"/>
      <c r="J114" s="462"/>
      <c r="K114" s="462"/>
      <c r="L114" s="462"/>
      <c r="M114" s="462"/>
      <c r="N114" s="462"/>
      <c r="O114" s="462"/>
      <c r="P114" s="462"/>
      <c r="Q114" s="462"/>
      <c r="R114" s="462"/>
      <c r="S114" s="462"/>
      <c r="T114" s="462"/>
      <c r="U114" s="462"/>
      <c r="V114" s="462"/>
      <c r="W114" s="462" t="s">
        <v>53</v>
      </c>
      <c r="X114" s="462" t="s">
        <v>53</v>
      </c>
      <c r="Y114" s="462" t="s">
        <v>53</v>
      </c>
      <c r="Z114" s="462" t="s">
        <v>53</v>
      </c>
      <c r="AA114" s="462" t="s">
        <v>53</v>
      </c>
      <c r="AB114" s="462" t="s">
        <v>53</v>
      </c>
      <c r="AC114" s="462" t="s">
        <v>53</v>
      </c>
      <c r="AD114" s="462" t="s">
        <v>53</v>
      </c>
      <c r="AE114" s="462" t="s">
        <v>53</v>
      </c>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t="s">
        <v>32</v>
      </c>
      <c r="BJ114" s="462"/>
      <c r="BK114" s="462"/>
      <c r="BL114" s="462"/>
      <c r="BM114" s="462"/>
      <c r="BN114" s="462"/>
      <c r="BO114" s="462"/>
      <c r="BP114" s="462"/>
      <c r="BQ114" s="462"/>
      <c r="BR114" s="462"/>
      <c r="BS114" s="462"/>
      <c r="BT114" s="462"/>
      <c r="BU114" s="462"/>
      <c r="BV114" s="462"/>
      <c r="BW114" s="462"/>
      <c r="BX114" s="462"/>
      <c r="BY114" s="676"/>
      <c r="BZ114" s="718" t="s">
        <v>32</v>
      </c>
      <c r="CA114" s="716"/>
      <c r="CB114" s="716"/>
      <c r="CC114" s="716"/>
      <c r="CD114" s="716"/>
      <c r="CE114" s="717"/>
      <c r="CF114" s="538">
        <f t="shared" si="9"/>
        <v>0.2</v>
      </c>
      <c r="CG114" s="565"/>
    </row>
    <row r="115" spans="1:85" ht="31.5" x14ac:dyDescent="0.2">
      <c r="A115" s="626" t="s">
        <v>561</v>
      </c>
      <c r="B115" s="743" t="s">
        <v>562</v>
      </c>
      <c r="C115" s="627" t="s">
        <v>550</v>
      </c>
      <c r="D115" s="627" t="s">
        <v>551</v>
      </c>
      <c r="E115" s="590">
        <v>44500</v>
      </c>
      <c r="F115" s="590">
        <v>44617</v>
      </c>
      <c r="G115" s="466"/>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t="s">
        <v>32</v>
      </c>
      <c r="BK115" s="462" t="s">
        <v>32</v>
      </c>
      <c r="BL115" s="462"/>
      <c r="BM115" s="462"/>
      <c r="BN115" s="462"/>
      <c r="BO115" s="462"/>
      <c r="BP115" s="462"/>
      <c r="BQ115" s="462"/>
      <c r="BR115" s="462"/>
      <c r="BS115" s="462"/>
      <c r="BT115" s="462"/>
      <c r="BU115" s="462"/>
      <c r="BV115" s="462"/>
      <c r="BW115" s="462"/>
      <c r="BX115" s="462"/>
      <c r="BY115" s="676"/>
      <c r="BZ115" s="718"/>
      <c r="CA115" s="716"/>
      <c r="CB115" s="716"/>
      <c r="CC115" s="716"/>
      <c r="CD115" s="716"/>
      <c r="CE115" s="717"/>
      <c r="CF115" s="538">
        <f t="shared" si="9"/>
        <v>0</v>
      </c>
      <c r="CG115" s="565"/>
    </row>
    <row r="116" spans="1:85" s="25" customFormat="1" ht="27" customHeight="1" x14ac:dyDescent="0.2">
      <c r="A116" s="621" t="s">
        <v>564</v>
      </c>
      <c r="B116" s="604"/>
      <c r="C116" s="604"/>
      <c r="D116" s="604"/>
      <c r="E116" s="646"/>
      <c r="F116" s="646"/>
      <c r="G116" s="647"/>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317"/>
      <c r="AY116" s="1317"/>
      <c r="AZ116" s="1317"/>
      <c r="BA116" s="1317"/>
      <c r="BB116" s="1317"/>
      <c r="BC116" s="1317"/>
      <c r="BD116" s="1317"/>
      <c r="BE116" s="1317"/>
      <c r="BF116" s="1317"/>
      <c r="BG116" s="1317"/>
      <c r="BH116" s="1317"/>
      <c r="BI116" s="1317"/>
      <c r="BJ116" s="1317"/>
      <c r="BK116" s="1317"/>
      <c r="BL116" s="1317"/>
      <c r="BM116" s="1317"/>
      <c r="BN116" s="1317"/>
      <c r="BO116" s="1317"/>
      <c r="BP116" s="1317"/>
      <c r="BQ116" s="1317"/>
      <c r="BR116" s="1317"/>
      <c r="BS116" s="1317"/>
      <c r="BT116" s="1317"/>
      <c r="BU116" s="1317"/>
      <c r="BV116" s="1317"/>
      <c r="BW116" s="1317"/>
      <c r="BX116" s="1317"/>
      <c r="BY116" s="1318"/>
      <c r="BZ116" s="720"/>
      <c r="CA116" s="720"/>
      <c r="CB116" s="720"/>
      <c r="CC116" s="720"/>
      <c r="CD116" s="720"/>
      <c r="CE116" s="720"/>
      <c r="CF116" s="541">
        <f>SUBTOTAL(1,CF117:CF120)</f>
        <v>1</v>
      </c>
      <c r="CG116" s="696"/>
    </row>
    <row r="117" spans="1:85" s="25" customFormat="1" ht="18" customHeight="1" x14ac:dyDescent="0.2">
      <c r="A117" s="608" t="s">
        <v>565</v>
      </c>
      <c r="B117" s="601"/>
      <c r="C117" s="601"/>
      <c r="D117" s="601"/>
      <c r="E117" s="648"/>
      <c r="F117" s="648"/>
      <c r="G117" s="642"/>
      <c r="H117" s="528"/>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29"/>
      <c r="BT117" s="529"/>
      <c r="BU117" s="529"/>
      <c r="BV117" s="529"/>
      <c r="BW117" s="529"/>
      <c r="BX117" s="529"/>
      <c r="BY117" s="530"/>
      <c r="BZ117" s="705"/>
      <c r="CA117" s="705"/>
      <c r="CB117" s="705"/>
      <c r="CC117" s="705"/>
      <c r="CD117" s="705"/>
      <c r="CE117" s="705"/>
      <c r="CF117" s="537">
        <f>SUBTOTAL(1,CF118:CF120)</f>
        <v>1</v>
      </c>
      <c r="CG117" s="691"/>
    </row>
    <row r="118" spans="1:85" s="25" customFormat="1" ht="18" x14ac:dyDescent="0.2">
      <c r="A118" s="626" t="s">
        <v>308</v>
      </c>
      <c r="B118" s="671" t="s">
        <v>566</v>
      </c>
      <c r="C118" s="627" t="s">
        <v>567</v>
      </c>
      <c r="D118" s="628"/>
      <c r="E118" s="590">
        <v>43983</v>
      </c>
      <c r="F118" s="590"/>
      <c r="G118" s="590">
        <v>43983</v>
      </c>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677"/>
      <c r="BZ118" s="726"/>
      <c r="CA118" s="727"/>
      <c r="CB118" s="727"/>
      <c r="CC118" s="727"/>
      <c r="CD118" s="727"/>
      <c r="CE118" s="709" t="s">
        <v>32</v>
      </c>
      <c r="CF118" s="538">
        <f t="shared" ref="CF118:CF120" si="10">IF(CE118&lt;&gt;"",1,IF(CD118&lt;&gt;"",0.9,IF(CC118&lt;&gt;"",0.75,IF(CB118&lt;&gt;"",0.5,IF(CA118&lt;&gt;"",0.3,IF(BZ118&lt;&gt;"",0.2,0))))))</f>
        <v>1</v>
      </c>
      <c r="CG118" s="698"/>
    </row>
    <row r="119" spans="1:85" s="25" customFormat="1" ht="18" x14ac:dyDescent="0.2">
      <c r="A119" s="626" t="s">
        <v>313</v>
      </c>
      <c r="B119" s="671" t="s">
        <v>568</v>
      </c>
      <c r="C119" s="627" t="s">
        <v>567</v>
      </c>
      <c r="D119" s="628"/>
      <c r="E119" s="590">
        <v>43983</v>
      </c>
      <c r="F119" s="590"/>
      <c r="G119" s="590">
        <v>43983</v>
      </c>
      <c r="H119" s="470"/>
      <c r="I119" s="470"/>
      <c r="J119" s="470"/>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677"/>
      <c r="BZ119" s="726"/>
      <c r="CA119" s="727"/>
      <c r="CB119" s="727"/>
      <c r="CC119" s="727"/>
      <c r="CD119" s="727"/>
      <c r="CE119" s="709" t="s">
        <v>32</v>
      </c>
      <c r="CF119" s="538">
        <f t="shared" si="10"/>
        <v>1</v>
      </c>
      <c r="CG119" s="698"/>
    </row>
    <row r="120" spans="1:85" s="25" customFormat="1" ht="18" x14ac:dyDescent="0.2">
      <c r="A120" s="626" t="s">
        <v>316</v>
      </c>
      <c r="B120" s="671" t="s">
        <v>569</v>
      </c>
      <c r="C120" s="627" t="s">
        <v>567</v>
      </c>
      <c r="D120" s="628"/>
      <c r="E120" s="590">
        <v>43983</v>
      </c>
      <c r="F120" s="590"/>
      <c r="G120" s="590">
        <v>43983</v>
      </c>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c r="BF120" s="470"/>
      <c r="BG120" s="470"/>
      <c r="BH120" s="470"/>
      <c r="BI120" s="470"/>
      <c r="BJ120" s="470"/>
      <c r="BK120" s="470"/>
      <c r="BL120" s="470"/>
      <c r="BM120" s="470"/>
      <c r="BN120" s="470"/>
      <c r="BO120" s="470"/>
      <c r="BP120" s="470"/>
      <c r="BQ120" s="470"/>
      <c r="BR120" s="470"/>
      <c r="BS120" s="470"/>
      <c r="BT120" s="470"/>
      <c r="BU120" s="470"/>
      <c r="BV120" s="470"/>
      <c r="BW120" s="470"/>
      <c r="BX120" s="470"/>
      <c r="BY120" s="677"/>
      <c r="BZ120" s="726"/>
      <c r="CA120" s="727"/>
      <c r="CB120" s="727"/>
      <c r="CC120" s="727"/>
      <c r="CD120" s="727"/>
      <c r="CE120" s="709" t="s">
        <v>32</v>
      </c>
      <c r="CF120" s="538">
        <f t="shared" si="10"/>
        <v>1</v>
      </c>
      <c r="CG120" s="698"/>
    </row>
    <row r="121" spans="1:85" s="25" customFormat="1" ht="27" customHeight="1" x14ac:dyDescent="0.2">
      <c r="A121" s="621" t="s">
        <v>570</v>
      </c>
      <c r="B121" s="604"/>
      <c r="C121" s="604"/>
      <c r="D121" s="604"/>
      <c r="E121" s="646"/>
      <c r="F121" s="646"/>
      <c r="G121" s="647"/>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F121" s="1284"/>
      <c r="AG121" s="1284"/>
      <c r="AH121" s="1284"/>
      <c r="AI121" s="1284"/>
      <c r="AJ121" s="1284"/>
      <c r="AK121" s="1284"/>
      <c r="AL121" s="1284"/>
      <c r="AM121" s="1284"/>
      <c r="AN121" s="1284"/>
      <c r="AO121" s="1284"/>
      <c r="AP121" s="1284"/>
      <c r="AQ121" s="1284"/>
      <c r="AR121" s="1284"/>
      <c r="AS121" s="1284"/>
      <c r="AT121" s="1284"/>
      <c r="AU121" s="1284"/>
      <c r="AV121" s="1284"/>
      <c r="AW121" s="1284"/>
      <c r="AX121" s="1317"/>
      <c r="AY121" s="1317"/>
      <c r="AZ121" s="1317"/>
      <c r="BA121" s="1317"/>
      <c r="BB121" s="1317"/>
      <c r="BC121" s="1317"/>
      <c r="BD121" s="1317"/>
      <c r="BE121" s="1317"/>
      <c r="BF121" s="1317"/>
      <c r="BG121" s="1317"/>
      <c r="BH121" s="1317"/>
      <c r="BI121" s="1317"/>
      <c r="BJ121" s="1317"/>
      <c r="BK121" s="1317"/>
      <c r="BL121" s="1317"/>
      <c r="BM121" s="1317"/>
      <c r="BN121" s="1317"/>
      <c r="BO121" s="1317"/>
      <c r="BP121" s="1317"/>
      <c r="BQ121" s="1317"/>
      <c r="BR121" s="1317"/>
      <c r="BS121" s="1317"/>
      <c r="BT121" s="1317"/>
      <c r="BU121" s="1317"/>
      <c r="BV121" s="1317"/>
      <c r="BW121" s="1317"/>
      <c r="BX121" s="1317"/>
      <c r="BY121" s="1318"/>
      <c r="BZ121" s="720"/>
      <c r="CA121" s="720"/>
      <c r="CB121" s="720"/>
      <c r="CC121" s="720"/>
      <c r="CD121" s="720"/>
      <c r="CE121" s="720"/>
      <c r="CF121" s="540">
        <f>SUBTOTAL(1,CF122:CF125)</f>
        <v>0.22500000000000001</v>
      </c>
      <c r="CG121" s="696"/>
    </row>
    <row r="122" spans="1:85" s="25" customFormat="1" ht="16.5" x14ac:dyDescent="0.2">
      <c r="A122" s="629" t="s">
        <v>571</v>
      </c>
      <c r="B122" s="671" t="s">
        <v>627</v>
      </c>
      <c r="C122" s="588" t="s">
        <v>573</v>
      </c>
      <c r="D122" s="589" t="s">
        <v>409</v>
      </c>
      <c r="E122" s="591">
        <v>44517</v>
      </c>
      <c r="F122" s="591">
        <v>44545</v>
      </c>
      <c r="G122" s="583"/>
      <c r="H122" s="652"/>
      <c r="I122" s="652"/>
      <c r="J122" s="652"/>
      <c r="K122" s="652"/>
      <c r="L122" s="652"/>
      <c r="M122" s="652"/>
      <c r="N122" s="652"/>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t="s">
        <v>32</v>
      </c>
      <c r="BA122" s="414" t="s">
        <v>32</v>
      </c>
      <c r="BB122" s="414"/>
      <c r="BC122" s="414"/>
      <c r="BD122" s="414"/>
      <c r="BE122" s="414"/>
      <c r="BF122" s="414"/>
      <c r="BG122" s="414"/>
      <c r="BH122" s="414"/>
      <c r="BI122" s="414"/>
      <c r="BJ122" s="414"/>
      <c r="BK122" s="414"/>
      <c r="BL122" s="414"/>
      <c r="BM122" s="414"/>
      <c r="BN122" s="414"/>
      <c r="BO122" s="414"/>
      <c r="BP122" s="414"/>
      <c r="BQ122" s="414"/>
      <c r="BR122" s="414"/>
      <c r="BS122" s="414"/>
      <c r="BT122" s="414"/>
      <c r="BU122" s="414"/>
      <c r="BV122" s="414"/>
      <c r="BW122" s="414"/>
      <c r="BX122" s="414"/>
      <c r="BY122" s="675"/>
      <c r="BZ122" s="718"/>
      <c r="CA122" s="716"/>
      <c r="CB122" s="708"/>
      <c r="CC122" s="708"/>
      <c r="CD122" s="708" t="s">
        <v>32</v>
      </c>
      <c r="CE122" s="709"/>
      <c r="CF122" s="536">
        <f t="shared" ref="CF122:CF138" si="11">IF(CE122&lt;&gt;"",1,IF(CD122&lt;&gt;"",0.9,IF(CC122&lt;&gt;"",0.75,IF(CB122&lt;&gt;"",0.5,IF(CA122&lt;&gt;"",0.3,IF(BZ122&lt;&gt;"",0.2,0))))))</f>
        <v>0.9</v>
      </c>
      <c r="CG122" s="579"/>
    </row>
    <row r="123" spans="1:85" s="25" customFormat="1" ht="16.5" x14ac:dyDescent="0.2">
      <c r="A123" s="629" t="s">
        <v>574</v>
      </c>
      <c r="B123" s="671" t="s">
        <v>391</v>
      </c>
      <c r="C123" s="588" t="s">
        <v>573</v>
      </c>
      <c r="D123" s="589" t="s">
        <v>409</v>
      </c>
      <c r="E123" s="591">
        <v>44547</v>
      </c>
      <c r="F123" s="591">
        <v>44545</v>
      </c>
      <c r="G123" s="583"/>
      <c r="H123" s="652"/>
      <c r="I123" s="652"/>
      <c r="J123" s="652"/>
      <c r="K123" s="652"/>
      <c r="L123" s="652"/>
      <c r="M123" s="652"/>
      <c r="N123" s="652"/>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v>15</v>
      </c>
      <c r="BB123" s="414"/>
      <c r="BC123" s="414"/>
      <c r="BD123" s="414"/>
      <c r="BE123" s="414"/>
      <c r="BF123" s="414"/>
      <c r="BG123" s="414"/>
      <c r="BH123" s="414"/>
      <c r="BI123" s="414"/>
      <c r="BJ123" s="414"/>
      <c r="BK123" s="414"/>
      <c r="BL123" s="414"/>
      <c r="BM123" s="414"/>
      <c r="BN123" s="414"/>
      <c r="BO123" s="414"/>
      <c r="BP123" s="414"/>
      <c r="BQ123" s="414"/>
      <c r="BR123" s="414"/>
      <c r="BS123" s="414"/>
      <c r="BT123" s="414"/>
      <c r="BU123" s="414"/>
      <c r="BV123" s="414"/>
      <c r="BW123" s="414"/>
      <c r="BX123" s="414"/>
      <c r="BY123" s="675"/>
      <c r="BZ123" s="718"/>
      <c r="CA123" s="708"/>
      <c r="CB123" s="708"/>
      <c r="CC123" s="708"/>
      <c r="CD123" s="708"/>
      <c r="CE123" s="709"/>
      <c r="CF123" s="536">
        <f t="shared" si="11"/>
        <v>0</v>
      </c>
      <c r="CG123" s="579"/>
    </row>
    <row r="124" spans="1:85" s="25" customFormat="1" ht="87.75" customHeight="1" x14ac:dyDescent="0.2">
      <c r="A124" s="629">
        <v>7.3</v>
      </c>
      <c r="B124" s="671" t="s">
        <v>632</v>
      </c>
      <c r="C124" s="588" t="s">
        <v>408</v>
      </c>
      <c r="D124" s="589"/>
      <c r="E124" s="591"/>
      <c r="F124" s="651" t="s">
        <v>633</v>
      </c>
      <c r="G124" s="583"/>
      <c r="H124" s="652"/>
      <c r="I124" s="652"/>
      <c r="J124" s="652"/>
      <c r="K124" s="652"/>
      <c r="L124" s="652"/>
      <c r="M124" s="652"/>
      <c r="N124" s="652"/>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t="s">
        <v>32</v>
      </c>
      <c r="BE124" s="414" t="s">
        <v>32</v>
      </c>
      <c r="BF124" s="414"/>
      <c r="BG124" s="414"/>
      <c r="BH124" s="414"/>
      <c r="BI124" s="414"/>
      <c r="BJ124" s="414"/>
      <c r="BK124" s="414"/>
      <c r="BL124" s="414"/>
      <c r="BM124" s="414"/>
      <c r="BN124" s="414"/>
      <c r="BO124" s="414"/>
      <c r="BP124" s="414"/>
      <c r="BQ124" s="414"/>
      <c r="BR124" s="414"/>
      <c r="BS124" s="414"/>
      <c r="BT124" s="414"/>
      <c r="BU124" s="414"/>
      <c r="BV124" s="414"/>
      <c r="BW124" s="414"/>
      <c r="BX124" s="414"/>
      <c r="BY124" s="675"/>
      <c r="BZ124" s="718"/>
      <c r="CA124" s="708"/>
      <c r="CB124" s="708"/>
      <c r="CC124" s="708"/>
      <c r="CD124" s="708"/>
      <c r="CE124" s="709"/>
      <c r="CF124" s="536">
        <f t="shared" si="11"/>
        <v>0</v>
      </c>
      <c r="CG124" s="738" t="s">
        <v>525</v>
      </c>
    </row>
    <row r="125" spans="1:85" s="25" customFormat="1" ht="16.5" x14ac:dyDescent="0.2">
      <c r="A125" s="629">
        <v>7.4</v>
      </c>
      <c r="B125" s="671" t="s">
        <v>389</v>
      </c>
      <c r="C125" s="588" t="s">
        <v>573</v>
      </c>
      <c r="D125" s="589" t="s">
        <v>409</v>
      </c>
      <c r="E125" s="591">
        <v>44589</v>
      </c>
      <c r="F125" s="651" t="s">
        <v>43</v>
      </c>
      <c r="G125" s="583" t="s">
        <v>261</v>
      </c>
      <c r="H125" s="652"/>
      <c r="I125" s="652"/>
      <c r="J125" s="652"/>
      <c r="K125" s="652"/>
      <c r="L125" s="652"/>
      <c r="M125" s="652"/>
      <c r="N125" s="652"/>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t="s">
        <v>32</v>
      </c>
      <c r="BG125" s="414" t="s">
        <v>32</v>
      </c>
      <c r="BH125" s="414" t="s">
        <v>32</v>
      </c>
      <c r="BI125" s="414" t="s">
        <v>32</v>
      </c>
      <c r="BJ125" s="414" t="s">
        <v>32</v>
      </c>
      <c r="BK125" s="414" t="s">
        <v>32</v>
      </c>
      <c r="BL125" s="414" t="s">
        <v>32</v>
      </c>
      <c r="BM125" s="414" t="s">
        <v>32</v>
      </c>
      <c r="BN125" s="414" t="s">
        <v>32</v>
      </c>
      <c r="BO125" s="414" t="s">
        <v>32</v>
      </c>
      <c r="BP125" s="414" t="s">
        <v>32</v>
      </c>
      <c r="BQ125" s="414" t="s">
        <v>32</v>
      </c>
      <c r="BR125" s="414" t="s">
        <v>32</v>
      </c>
      <c r="BS125" s="414" t="s">
        <v>32</v>
      </c>
      <c r="BT125" s="414" t="s">
        <v>32</v>
      </c>
      <c r="BU125" s="414" t="s">
        <v>32</v>
      </c>
      <c r="BV125" s="414" t="s">
        <v>32</v>
      </c>
      <c r="BW125" s="414" t="s">
        <v>32</v>
      </c>
      <c r="BX125" s="414" t="s">
        <v>32</v>
      </c>
      <c r="BY125" s="675" t="s">
        <v>32</v>
      </c>
      <c r="BZ125" s="718"/>
      <c r="CA125" s="708"/>
      <c r="CB125" s="708"/>
      <c r="CC125" s="708"/>
      <c r="CD125" s="708"/>
      <c r="CE125" s="709"/>
      <c r="CF125" s="536">
        <f t="shared" si="11"/>
        <v>0</v>
      </c>
      <c r="CG125" s="579"/>
    </row>
    <row r="126" spans="1:85" s="25" customFormat="1" ht="27" customHeight="1" x14ac:dyDescent="0.2">
      <c r="A126" s="621" t="s">
        <v>576</v>
      </c>
      <c r="B126" s="604"/>
      <c r="C126" s="604"/>
      <c r="D126" s="604"/>
      <c r="E126" s="646"/>
      <c r="F126" s="646"/>
      <c r="G126" s="647"/>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F126" s="1284"/>
      <c r="AG126" s="1284"/>
      <c r="AH126" s="1284"/>
      <c r="AI126" s="1284"/>
      <c r="AJ126" s="1284"/>
      <c r="AK126" s="1284"/>
      <c r="AL126" s="1284"/>
      <c r="AM126" s="1284"/>
      <c r="AN126" s="1284"/>
      <c r="AO126" s="1284"/>
      <c r="AP126" s="1284"/>
      <c r="AQ126" s="1284"/>
      <c r="AR126" s="1284"/>
      <c r="AS126" s="1284"/>
      <c r="AT126" s="1284"/>
      <c r="AU126" s="1284"/>
      <c r="AV126" s="1284"/>
      <c r="AW126" s="1284"/>
      <c r="AX126" s="1317"/>
      <c r="AY126" s="1317"/>
      <c r="AZ126" s="1317"/>
      <c r="BA126" s="1317"/>
      <c r="BB126" s="1317"/>
      <c r="BC126" s="1317"/>
      <c r="BD126" s="1317"/>
      <c r="BE126" s="1317"/>
      <c r="BF126" s="1317"/>
      <c r="BG126" s="1317"/>
      <c r="BH126" s="1317"/>
      <c r="BI126" s="1317"/>
      <c r="BJ126" s="1317"/>
      <c r="BK126" s="1317"/>
      <c r="BL126" s="1317"/>
      <c r="BM126" s="1317"/>
      <c r="BN126" s="1317"/>
      <c r="BO126" s="1317"/>
      <c r="BP126" s="1317"/>
      <c r="BQ126" s="1317"/>
      <c r="BR126" s="1317"/>
      <c r="BS126" s="1317"/>
      <c r="BT126" s="1317"/>
      <c r="BU126" s="1317"/>
      <c r="BV126" s="1317"/>
      <c r="BW126" s="1317"/>
      <c r="BX126" s="1317"/>
      <c r="BY126" s="1318"/>
      <c r="BZ126" s="720"/>
      <c r="CA126" s="720"/>
      <c r="CB126" s="720"/>
      <c r="CC126" s="720"/>
      <c r="CD126" s="720"/>
      <c r="CE126" s="720"/>
      <c r="CF126" s="540">
        <f>SUBTOTAL(1,CF127:CF138)</f>
        <v>0.25</v>
      </c>
      <c r="CG126" s="696"/>
    </row>
    <row r="127" spans="1:85" s="25" customFormat="1" ht="18" customHeight="1" x14ac:dyDescent="0.2">
      <c r="A127" s="650" t="s">
        <v>577</v>
      </c>
      <c r="B127" s="601"/>
      <c r="C127" s="601"/>
      <c r="D127" s="601"/>
      <c r="E127" s="641"/>
      <c r="F127" s="641"/>
      <c r="G127" s="642"/>
      <c r="H127" s="528"/>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c r="BQ127" s="529"/>
      <c r="BR127" s="529"/>
      <c r="BS127" s="529"/>
      <c r="BT127" s="529"/>
      <c r="BU127" s="529"/>
      <c r="BV127" s="529"/>
      <c r="BW127" s="529"/>
      <c r="BX127" s="529"/>
      <c r="BY127" s="530"/>
      <c r="BZ127" s="705"/>
      <c r="CA127" s="705"/>
      <c r="CB127" s="705"/>
      <c r="CC127" s="705"/>
      <c r="CD127" s="705"/>
      <c r="CE127" s="705"/>
      <c r="CF127" s="542">
        <f>SUBTOTAL(1,CF128:CF131)</f>
        <v>0.25</v>
      </c>
      <c r="CG127" s="691"/>
    </row>
    <row r="128" spans="1:85" ht="16.5" x14ac:dyDescent="0.2">
      <c r="A128" s="626" t="s">
        <v>578</v>
      </c>
      <c r="B128" s="671" t="s">
        <v>579</v>
      </c>
      <c r="C128" s="454" t="s">
        <v>39</v>
      </c>
      <c r="D128" s="454" t="s">
        <v>580</v>
      </c>
      <c r="E128" s="466" t="s">
        <v>43</v>
      </c>
      <c r="F128" s="466" t="s">
        <v>43</v>
      </c>
      <c r="G128" s="466" t="s">
        <v>261</v>
      </c>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676"/>
      <c r="BZ128" s="718"/>
      <c r="CA128" s="716"/>
      <c r="CB128" s="716"/>
      <c r="CC128" s="716"/>
      <c r="CD128" s="716"/>
      <c r="CE128" s="717" t="s">
        <v>32</v>
      </c>
      <c r="CF128" s="536">
        <f t="shared" si="11"/>
        <v>1</v>
      </c>
      <c r="CG128" s="565"/>
    </row>
    <row r="129" spans="1:85" ht="16.5" x14ac:dyDescent="0.2">
      <c r="A129" s="626" t="s">
        <v>581</v>
      </c>
      <c r="B129" s="671" t="s">
        <v>582</v>
      </c>
      <c r="C129" s="454" t="s">
        <v>39</v>
      </c>
      <c r="D129" s="454" t="s">
        <v>580</v>
      </c>
      <c r="E129" s="466">
        <v>44561</v>
      </c>
      <c r="F129" s="466">
        <v>44651</v>
      </c>
      <c r="G129" s="466"/>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2"/>
      <c r="AY129" s="462"/>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676"/>
      <c r="BZ129" s="718"/>
      <c r="CA129" s="716"/>
      <c r="CB129" s="716"/>
      <c r="CC129" s="716"/>
      <c r="CD129" s="716"/>
      <c r="CE129" s="717"/>
      <c r="CF129" s="536">
        <f t="shared" si="11"/>
        <v>0</v>
      </c>
      <c r="CG129" s="565"/>
    </row>
    <row r="130" spans="1:85" ht="31.5" x14ac:dyDescent="0.2">
      <c r="A130" s="626" t="s">
        <v>583</v>
      </c>
      <c r="B130" s="671" t="s">
        <v>584</v>
      </c>
      <c r="C130" s="454" t="s">
        <v>39</v>
      </c>
      <c r="D130" s="454" t="s">
        <v>580</v>
      </c>
      <c r="E130" s="466">
        <v>44561</v>
      </c>
      <c r="F130" s="466">
        <v>44651</v>
      </c>
      <c r="G130" s="466"/>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2"/>
      <c r="AY130" s="46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676"/>
      <c r="BZ130" s="718"/>
      <c r="CA130" s="716"/>
      <c r="CB130" s="716"/>
      <c r="CC130" s="716"/>
      <c r="CD130" s="716"/>
      <c r="CE130" s="717"/>
      <c r="CF130" s="536">
        <f t="shared" si="11"/>
        <v>0</v>
      </c>
      <c r="CG130" s="565"/>
    </row>
    <row r="131" spans="1:85" ht="16.5" x14ac:dyDescent="0.2">
      <c r="A131" s="626" t="s">
        <v>585</v>
      </c>
      <c r="B131" s="671" t="s">
        <v>346</v>
      </c>
      <c r="C131" s="454" t="s">
        <v>39</v>
      </c>
      <c r="D131" s="454" t="s">
        <v>580</v>
      </c>
      <c r="E131" s="466">
        <v>44561</v>
      </c>
      <c r="F131" s="466">
        <v>44651</v>
      </c>
      <c r="G131" s="466"/>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462"/>
      <c r="AY131" s="46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676"/>
      <c r="BZ131" s="718"/>
      <c r="CA131" s="716"/>
      <c r="CB131" s="716"/>
      <c r="CC131" s="716"/>
      <c r="CD131" s="716"/>
      <c r="CE131" s="717"/>
      <c r="CF131" s="536">
        <f t="shared" si="11"/>
        <v>0</v>
      </c>
      <c r="CG131" s="565"/>
    </row>
    <row r="132" spans="1:85" s="25" customFormat="1" ht="18" customHeight="1" x14ac:dyDescent="0.2">
      <c r="A132" s="650" t="s">
        <v>586</v>
      </c>
      <c r="B132" s="601"/>
      <c r="C132" s="601"/>
      <c r="D132" s="601"/>
      <c r="E132" s="641"/>
      <c r="F132" s="641"/>
      <c r="G132" s="642"/>
      <c r="H132" s="528"/>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29"/>
      <c r="BI132" s="529"/>
      <c r="BJ132" s="529"/>
      <c r="BK132" s="529"/>
      <c r="BL132" s="529"/>
      <c r="BM132" s="529"/>
      <c r="BN132" s="529"/>
      <c r="BO132" s="529"/>
      <c r="BP132" s="529"/>
      <c r="BQ132" s="529"/>
      <c r="BR132" s="529"/>
      <c r="BS132" s="529"/>
      <c r="BT132" s="529"/>
      <c r="BU132" s="529"/>
      <c r="BV132" s="529"/>
      <c r="BW132" s="529"/>
      <c r="BX132" s="529"/>
      <c r="BY132" s="530"/>
      <c r="BZ132" s="705"/>
      <c r="CA132" s="705"/>
      <c r="CB132" s="705"/>
      <c r="CC132" s="705"/>
      <c r="CD132" s="705"/>
      <c r="CE132" s="705"/>
      <c r="CF132" s="542">
        <f>SUBTOTAL(1,CF133)</f>
        <v>0</v>
      </c>
      <c r="CG132" s="691"/>
    </row>
    <row r="133" spans="1:85" ht="16.5" x14ac:dyDescent="0.2">
      <c r="A133" s="626" t="s">
        <v>587</v>
      </c>
      <c r="B133" s="671" t="s">
        <v>588</v>
      </c>
      <c r="C133" s="454" t="s">
        <v>39</v>
      </c>
      <c r="D133" s="454" t="s">
        <v>580</v>
      </c>
      <c r="E133" s="466">
        <v>44561</v>
      </c>
      <c r="F133" s="466">
        <v>44651</v>
      </c>
      <c r="G133" s="466"/>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676"/>
      <c r="BZ133" s="718"/>
      <c r="CA133" s="716"/>
      <c r="CB133" s="716"/>
      <c r="CC133" s="716"/>
      <c r="CD133" s="716"/>
      <c r="CE133" s="717"/>
      <c r="CF133" s="536">
        <f t="shared" si="11"/>
        <v>0</v>
      </c>
      <c r="CG133" s="565"/>
    </row>
    <row r="134" spans="1:85" s="25" customFormat="1" ht="18" customHeight="1" x14ac:dyDescent="0.2">
      <c r="A134" s="650" t="s">
        <v>589</v>
      </c>
      <c r="B134" s="601"/>
      <c r="C134" s="601"/>
      <c r="D134" s="601"/>
      <c r="E134" s="641"/>
      <c r="F134" s="641"/>
      <c r="G134" s="649"/>
      <c r="H134" s="528"/>
      <c r="I134" s="529"/>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29"/>
      <c r="AY134" s="529"/>
      <c r="AZ134" s="529"/>
      <c r="BA134" s="529"/>
      <c r="BB134" s="529"/>
      <c r="BC134" s="529"/>
      <c r="BD134" s="529"/>
      <c r="BE134" s="529"/>
      <c r="BF134" s="529"/>
      <c r="BG134" s="529"/>
      <c r="BH134" s="529"/>
      <c r="BI134" s="529"/>
      <c r="BJ134" s="529"/>
      <c r="BK134" s="529"/>
      <c r="BL134" s="529"/>
      <c r="BM134" s="529"/>
      <c r="BN134" s="529"/>
      <c r="BO134" s="529"/>
      <c r="BP134" s="529"/>
      <c r="BQ134" s="529"/>
      <c r="BR134" s="529"/>
      <c r="BS134" s="529"/>
      <c r="BT134" s="529"/>
      <c r="BU134" s="529"/>
      <c r="BV134" s="529"/>
      <c r="BW134" s="529"/>
      <c r="BX134" s="529"/>
      <c r="BY134" s="530"/>
      <c r="BZ134" s="705"/>
      <c r="CA134" s="705"/>
      <c r="CB134" s="705"/>
      <c r="CC134" s="705"/>
      <c r="CD134" s="705"/>
      <c r="CE134" s="705"/>
      <c r="CF134" s="542">
        <f>SUBTOTAL(1,CF135:CF136)</f>
        <v>0</v>
      </c>
      <c r="CG134" s="691"/>
    </row>
    <row r="135" spans="1:85" ht="16.5" x14ac:dyDescent="0.2">
      <c r="A135" s="626" t="s">
        <v>590</v>
      </c>
      <c r="B135" s="671" t="s">
        <v>591</v>
      </c>
      <c r="C135" s="454" t="s">
        <v>39</v>
      </c>
      <c r="D135" s="454" t="s">
        <v>580</v>
      </c>
      <c r="E135" s="466">
        <v>44561</v>
      </c>
      <c r="F135" s="466">
        <v>44651</v>
      </c>
      <c r="G135" s="466"/>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2"/>
      <c r="BQ135" s="462"/>
      <c r="BR135" s="462"/>
      <c r="BS135" s="462"/>
      <c r="BT135" s="462"/>
      <c r="BU135" s="462"/>
      <c r="BV135" s="462"/>
      <c r="BW135" s="462"/>
      <c r="BX135" s="462"/>
      <c r="BY135" s="676"/>
      <c r="BZ135" s="718"/>
      <c r="CA135" s="716"/>
      <c r="CB135" s="716"/>
      <c r="CC135" s="716"/>
      <c r="CD135" s="716"/>
      <c r="CE135" s="717"/>
      <c r="CF135" s="536">
        <f t="shared" si="11"/>
        <v>0</v>
      </c>
      <c r="CG135" s="565"/>
    </row>
    <row r="136" spans="1:85" ht="16.5" x14ac:dyDescent="0.2">
      <c r="A136" s="630" t="s">
        <v>592</v>
      </c>
      <c r="B136" s="671" t="s">
        <v>593</v>
      </c>
      <c r="C136" s="480" t="s">
        <v>39</v>
      </c>
      <c r="D136" s="480" t="s">
        <v>580</v>
      </c>
      <c r="E136" s="592">
        <v>44561</v>
      </c>
      <c r="F136" s="592">
        <v>44651</v>
      </c>
      <c r="G136" s="592"/>
      <c r="H136" s="479"/>
      <c r="I136" s="479"/>
      <c r="J136" s="479"/>
      <c r="K136" s="479"/>
      <c r="L136" s="479"/>
      <c r="M136" s="479"/>
      <c r="N136" s="479"/>
      <c r="O136" s="479"/>
      <c r="P136" s="479"/>
      <c r="Q136" s="479"/>
      <c r="R136" s="479"/>
      <c r="S136" s="479"/>
      <c r="T136" s="479"/>
      <c r="U136" s="479"/>
      <c r="V136" s="479"/>
      <c r="W136" s="479"/>
      <c r="X136" s="479"/>
      <c r="Y136" s="479"/>
      <c r="Z136" s="479"/>
      <c r="AA136" s="479"/>
      <c r="AB136" s="479"/>
      <c r="AC136" s="479"/>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79"/>
      <c r="AY136" s="479"/>
      <c r="AZ136" s="479"/>
      <c r="BA136" s="479"/>
      <c r="BB136" s="479"/>
      <c r="BC136" s="479"/>
      <c r="BD136" s="479"/>
      <c r="BE136" s="479"/>
      <c r="BF136" s="479"/>
      <c r="BG136" s="479"/>
      <c r="BH136" s="479"/>
      <c r="BI136" s="479"/>
      <c r="BJ136" s="479"/>
      <c r="BK136" s="479"/>
      <c r="BL136" s="479"/>
      <c r="BM136" s="479"/>
      <c r="BN136" s="479"/>
      <c r="BO136" s="479"/>
      <c r="BP136" s="479"/>
      <c r="BQ136" s="479"/>
      <c r="BR136" s="479"/>
      <c r="BS136" s="479"/>
      <c r="BT136" s="479"/>
      <c r="BU136" s="479"/>
      <c r="BV136" s="479"/>
      <c r="BW136" s="479"/>
      <c r="BX136" s="479"/>
      <c r="BY136" s="678"/>
      <c r="BZ136" s="728"/>
      <c r="CA136" s="729"/>
      <c r="CB136" s="729"/>
      <c r="CC136" s="729"/>
      <c r="CD136" s="729"/>
      <c r="CE136" s="730"/>
      <c r="CF136" s="536">
        <f t="shared" si="11"/>
        <v>0</v>
      </c>
      <c r="CG136" s="699"/>
    </row>
    <row r="137" spans="1:85" s="25" customFormat="1" ht="18" customHeight="1" x14ac:dyDescent="0.2">
      <c r="A137" s="650" t="s">
        <v>594</v>
      </c>
      <c r="B137" s="601"/>
      <c r="C137" s="601"/>
      <c r="D137" s="601"/>
      <c r="E137" s="641"/>
      <c r="F137" s="641"/>
      <c r="G137" s="649"/>
      <c r="H137" s="528"/>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29"/>
      <c r="AU137" s="529"/>
      <c r="AV137" s="529"/>
      <c r="AW137" s="529"/>
      <c r="AX137" s="529"/>
      <c r="AY137" s="529"/>
      <c r="AZ137" s="529"/>
      <c r="BA137" s="529"/>
      <c r="BB137" s="529"/>
      <c r="BC137" s="529"/>
      <c r="BD137" s="529"/>
      <c r="BE137" s="529"/>
      <c r="BF137" s="529"/>
      <c r="BG137" s="529"/>
      <c r="BH137" s="529"/>
      <c r="BI137" s="529"/>
      <c r="BJ137" s="529"/>
      <c r="BK137" s="529"/>
      <c r="BL137" s="529"/>
      <c r="BM137" s="529"/>
      <c r="BN137" s="529"/>
      <c r="BO137" s="529"/>
      <c r="BP137" s="529"/>
      <c r="BQ137" s="529"/>
      <c r="BR137" s="529"/>
      <c r="BS137" s="529"/>
      <c r="BT137" s="529"/>
      <c r="BU137" s="529"/>
      <c r="BV137" s="529"/>
      <c r="BW137" s="529"/>
      <c r="BX137" s="529"/>
      <c r="BY137" s="530"/>
      <c r="BZ137" s="705"/>
      <c r="CA137" s="705"/>
      <c r="CB137" s="705"/>
      <c r="CC137" s="705"/>
      <c r="CD137" s="705"/>
      <c r="CE137" s="705"/>
      <c r="CF137" s="542">
        <f>SUBTOTAL(1,CF138)</f>
        <v>1</v>
      </c>
      <c r="CG137" s="691"/>
    </row>
    <row r="138" spans="1:85" ht="21" customHeight="1" x14ac:dyDescent="0.2">
      <c r="A138" s="631" t="s">
        <v>595</v>
      </c>
      <c r="B138" s="639" t="s">
        <v>370</v>
      </c>
      <c r="C138" s="512" t="s">
        <v>39</v>
      </c>
      <c r="D138" s="512" t="s">
        <v>580</v>
      </c>
      <c r="E138" s="593" t="s">
        <v>43</v>
      </c>
      <c r="F138" s="593" t="s">
        <v>43</v>
      </c>
      <c r="G138" s="594" t="s">
        <v>261</v>
      </c>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c r="BV138" s="511"/>
      <c r="BW138" s="511"/>
      <c r="BX138" s="511"/>
      <c r="BY138" s="679"/>
      <c r="BZ138" s="731"/>
      <c r="CA138" s="732"/>
      <c r="CB138" s="732"/>
      <c r="CC138" s="732"/>
      <c r="CD138" s="732"/>
      <c r="CE138" s="733" t="s">
        <v>32</v>
      </c>
      <c r="CF138" s="543">
        <f t="shared" si="11"/>
        <v>1</v>
      </c>
      <c r="CG138" s="700"/>
    </row>
  </sheetData>
  <sheetProtection formatRows="0" insertColumns="0" insertRows="0" deleteColumns="0" deleteRows="0" sort="0" autoFilter="0" pivotTables="0"/>
  <autoFilter ref="A7:CG138" xr:uid="{1DA8C8AE-ABFF-4558-B30A-870FFC88E0A5}"/>
  <mergeCells count="122">
    <mergeCell ref="A4:B4"/>
    <mergeCell ref="C4:G4"/>
    <mergeCell ref="B5:B7"/>
    <mergeCell ref="C5:C7"/>
    <mergeCell ref="D5:D7"/>
    <mergeCell ref="E5:E7"/>
    <mergeCell ref="F5:F7"/>
    <mergeCell ref="A2:BY2"/>
    <mergeCell ref="BZ2:CF2"/>
    <mergeCell ref="A3:B3"/>
    <mergeCell ref="C3:G3"/>
    <mergeCell ref="H3:BY4"/>
    <mergeCell ref="BZ3:BZ4"/>
    <mergeCell ref="CA3:CA4"/>
    <mergeCell ref="CB3:CB4"/>
    <mergeCell ref="CC3:CC4"/>
    <mergeCell ref="CD3:CD4"/>
    <mergeCell ref="G5:G7"/>
    <mergeCell ref="H5:K5"/>
    <mergeCell ref="L5:O5"/>
    <mergeCell ref="P5:S5"/>
    <mergeCell ref="T5:W5"/>
    <mergeCell ref="X5:AA5"/>
    <mergeCell ref="CE3:CE4"/>
    <mergeCell ref="CF3:CF4"/>
    <mergeCell ref="CG3:CG4"/>
    <mergeCell ref="AZ5:BC5"/>
    <mergeCell ref="BD5:BG5"/>
    <mergeCell ref="BH5:BK5"/>
    <mergeCell ref="BL5:BP5"/>
    <mergeCell ref="BQ5:BT5"/>
    <mergeCell ref="BU5:BY5"/>
    <mergeCell ref="AB5:AE5"/>
    <mergeCell ref="AF5:AI5"/>
    <mergeCell ref="AJ5:AM5"/>
    <mergeCell ref="AN5:AQ5"/>
    <mergeCell ref="AR5:AU5"/>
    <mergeCell ref="AV5:AY5"/>
    <mergeCell ref="AR11:AW11"/>
    <mergeCell ref="H61:M61"/>
    <mergeCell ref="N61:S61"/>
    <mergeCell ref="T61:Y61"/>
    <mergeCell ref="Z61:AE61"/>
    <mergeCell ref="AF61:AK61"/>
    <mergeCell ref="AL61:AQ61"/>
    <mergeCell ref="AR61:AW61"/>
    <mergeCell ref="H11:M11"/>
    <mergeCell ref="N11:S11"/>
    <mergeCell ref="T11:Y11"/>
    <mergeCell ref="Z11:AE11"/>
    <mergeCell ref="AF11:AK11"/>
    <mergeCell ref="AL11:AQ11"/>
    <mergeCell ref="H95:M95"/>
    <mergeCell ref="N95:S95"/>
    <mergeCell ref="T95:Y95"/>
    <mergeCell ref="Z95:AE95"/>
    <mergeCell ref="AF95:AK95"/>
    <mergeCell ref="AX61:BC61"/>
    <mergeCell ref="BD61:BI61"/>
    <mergeCell ref="BJ61:BO61"/>
    <mergeCell ref="BP61:BY61"/>
    <mergeCell ref="H81:M81"/>
    <mergeCell ref="N81:S81"/>
    <mergeCell ref="T81:Y81"/>
    <mergeCell ref="Z81:AE81"/>
    <mergeCell ref="AF81:AK81"/>
    <mergeCell ref="AL81:AQ81"/>
    <mergeCell ref="AL95:AQ95"/>
    <mergeCell ref="AR95:AW95"/>
    <mergeCell ref="AX95:BC95"/>
    <mergeCell ref="BD95:BI95"/>
    <mergeCell ref="BJ95:BO95"/>
    <mergeCell ref="BP95:BY95"/>
    <mergeCell ref="AR81:AW81"/>
    <mergeCell ref="AX81:BC81"/>
    <mergeCell ref="BD81:BI81"/>
    <mergeCell ref="BJ81:BO81"/>
    <mergeCell ref="BP81:BY81"/>
    <mergeCell ref="H116:M116"/>
    <mergeCell ref="N116:S116"/>
    <mergeCell ref="T116:Y116"/>
    <mergeCell ref="Z116:AE116"/>
    <mergeCell ref="AF116:AK116"/>
    <mergeCell ref="H108:M108"/>
    <mergeCell ref="N108:S108"/>
    <mergeCell ref="T108:Y108"/>
    <mergeCell ref="Z108:AE108"/>
    <mergeCell ref="AF108:AK108"/>
    <mergeCell ref="AL116:AQ116"/>
    <mergeCell ref="AR116:AW116"/>
    <mergeCell ref="AX116:BC116"/>
    <mergeCell ref="BD116:BI116"/>
    <mergeCell ref="BJ116:BO116"/>
    <mergeCell ref="BP116:BY116"/>
    <mergeCell ref="AR108:AW108"/>
    <mergeCell ref="AX108:BC108"/>
    <mergeCell ref="BD108:BI108"/>
    <mergeCell ref="BJ108:BO108"/>
    <mergeCell ref="BP108:BY108"/>
    <mergeCell ref="AL108:AQ108"/>
    <mergeCell ref="H126:M126"/>
    <mergeCell ref="N126:S126"/>
    <mergeCell ref="T126:Y126"/>
    <mergeCell ref="Z126:AE126"/>
    <mergeCell ref="AF126:AK126"/>
    <mergeCell ref="H121:M121"/>
    <mergeCell ref="N121:S121"/>
    <mergeCell ref="T121:Y121"/>
    <mergeCell ref="Z121:AE121"/>
    <mergeCell ref="AF121:AK121"/>
    <mergeCell ref="AL126:AQ126"/>
    <mergeCell ref="AR126:AW126"/>
    <mergeCell ref="AX126:BC126"/>
    <mergeCell ref="BD126:BI126"/>
    <mergeCell ref="BJ126:BO126"/>
    <mergeCell ref="BP126:BY126"/>
    <mergeCell ref="AR121:AW121"/>
    <mergeCell ref="AX121:BC121"/>
    <mergeCell ref="BD121:BI121"/>
    <mergeCell ref="BJ121:BO121"/>
    <mergeCell ref="BP121:BY121"/>
    <mergeCell ref="AL121:AQ121"/>
  </mergeCells>
  <phoneticPr fontId="0" type="noConversion"/>
  <conditionalFormatting sqref="A77">
    <cfRule type="iconSet" priority="1">
      <iconSet iconSet="3Symbols2">
        <cfvo type="percent" val="0"/>
        <cfvo type="percent" val="33"/>
        <cfvo type="percent" val="67"/>
      </iconSet>
    </cfRule>
  </conditionalFormatting>
  <conditionalFormatting sqref="F14">
    <cfRule type="iconSet" priority="36">
      <iconSet iconSet="3Symbols2">
        <cfvo type="percent" val="0"/>
        <cfvo type="percent" val="33"/>
        <cfvo type="percent" val="67"/>
      </iconSet>
    </cfRule>
  </conditionalFormatting>
  <conditionalFormatting sqref="H55:BC55 BH55:BY55 H56:BY56">
    <cfRule type="cellIs" dxfId="537" priority="6" operator="equal">
      <formula>"X"</formula>
    </cfRule>
    <cfRule type="cellIs" dxfId="536" priority="7" operator="notEqual">
      <formula>""</formula>
    </cfRule>
  </conditionalFormatting>
  <conditionalFormatting sqref="H38:BP38 BS38:BY38">
    <cfRule type="cellIs" dxfId="535" priority="24" operator="equal">
      <formula>"X"</formula>
    </cfRule>
    <cfRule type="cellIs" dxfId="534" priority="25" operator="notEqual">
      <formula>""</formula>
    </cfRule>
  </conditionalFormatting>
  <conditionalFormatting sqref="H8:BY10">
    <cfRule type="cellIs" dxfId="533" priority="15" operator="equal">
      <formula>"X"</formula>
    </cfRule>
  </conditionalFormatting>
  <conditionalFormatting sqref="H11:BY37 H39:BY54 H57:BY138">
    <cfRule type="cellIs" dxfId="532" priority="34" operator="equal">
      <formula>"X"</formula>
    </cfRule>
  </conditionalFormatting>
  <conditionalFormatting sqref="H12:BY37 H39:BY54 H57:BY138">
    <cfRule type="cellIs" dxfId="531" priority="35" operator="notEqual">
      <formula>""</formula>
    </cfRule>
  </conditionalFormatting>
  <conditionalFormatting sqref="BD55:BG55">
    <cfRule type="cellIs" dxfId="530" priority="2" operator="equal">
      <formula>"X"</formula>
    </cfRule>
    <cfRule type="cellIs" dxfId="529" priority="3" operator="notEqual">
      <formula>""</formula>
    </cfRule>
  </conditionalFormatting>
  <conditionalFormatting sqref="BQ38:BR38">
    <cfRule type="cellIs" dxfId="528" priority="4" operator="equal">
      <formula>"X"</formula>
    </cfRule>
    <cfRule type="cellIs" dxfId="527" priority="5" operator="notEqual">
      <formula>""</formula>
    </cfRule>
  </conditionalFormatting>
  <conditionalFormatting sqref="BZ129">
    <cfRule type="cellIs" dxfId="526" priority="238" stopIfTrue="1" operator="notEqual">
      <formula>""</formula>
    </cfRule>
  </conditionalFormatting>
  <conditionalFormatting sqref="BZ8:CE10">
    <cfRule type="cellIs" dxfId="525" priority="22" stopIfTrue="1" operator="notEqual">
      <formula>""</formula>
    </cfRule>
  </conditionalFormatting>
  <conditionalFormatting sqref="BZ13:CE38">
    <cfRule type="cellIs" dxfId="524" priority="33" stopIfTrue="1" operator="notEqual">
      <formula>""</formula>
    </cfRule>
  </conditionalFormatting>
  <conditionalFormatting sqref="BZ40:CE45">
    <cfRule type="cellIs" dxfId="523" priority="295" stopIfTrue="1" operator="notEqual">
      <formula>""</formula>
    </cfRule>
  </conditionalFormatting>
  <conditionalFormatting sqref="BZ47:CE57">
    <cfRule type="cellIs" dxfId="522" priority="14" stopIfTrue="1" operator="notEqual">
      <formula>""</formula>
    </cfRule>
  </conditionalFormatting>
  <conditionalFormatting sqref="BZ59:CE60">
    <cfRule type="cellIs" dxfId="521" priority="251" stopIfTrue="1" operator="notEqual">
      <formula>""</formula>
    </cfRule>
  </conditionalFormatting>
  <conditionalFormatting sqref="BZ63:CE72">
    <cfRule type="cellIs" dxfId="520" priority="366" stopIfTrue="1" operator="notEqual">
      <formula>""</formula>
    </cfRule>
  </conditionalFormatting>
  <conditionalFormatting sqref="BZ74:CE75">
    <cfRule type="cellIs" dxfId="519" priority="236" stopIfTrue="1" operator="notEqual">
      <formula>""</formula>
    </cfRule>
  </conditionalFormatting>
  <conditionalFormatting sqref="BZ77:CE80">
    <cfRule type="cellIs" dxfId="518" priority="127" stopIfTrue="1" operator="notEqual">
      <formula>""</formula>
    </cfRule>
  </conditionalFormatting>
  <conditionalFormatting sqref="BZ83:CE84">
    <cfRule type="cellIs" dxfId="517" priority="246" stopIfTrue="1" operator="notEqual">
      <formula>""</formula>
    </cfRule>
  </conditionalFormatting>
  <conditionalFormatting sqref="BZ86:CE88 BZ133:CE133 BZ135:CE136">
    <cfRule type="cellIs" dxfId="516" priority="375" stopIfTrue="1" operator="notEqual">
      <formula>""</formula>
    </cfRule>
  </conditionalFormatting>
  <conditionalFormatting sqref="BZ90:CE94">
    <cfRule type="cellIs" dxfId="515" priority="250" stopIfTrue="1" operator="notEqual">
      <formula>""</formula>
    </cfRule>
  </conditionalFormatting>
  <conditionalFormatting sqref="BZ97:CE101">
    <cfRule type="cellIs" dxfId="514" priority="265" stopIfTrue="1" operator="notEqual">
      <formula>""</formula>
    </cfRule>
  </conditionalFormatting>
  <conditionalFormatting sqref="BZ103:CE105">
    <cfRule type="cellIs" dxfId="513" priority="360" stopIfTrue="1" operator="notEqual">
      <formula>""</formula>
    </cfRule>
  </conditionalFormatting>
  <conditionalFormatting sqref="BZ107:CE107">
    <cfRule type="cellIs" dxfId="512" priority="247" stopIfTrue="1" operator="notEqual">
      <formula>""</formula>
    </cfRule>
  </conditionalFormatting>
  <conditionalFormatting sqref="BZ110:CE115">
    <cfRule type="cellIs" dxfId="511" priority="48" stopIfTrue="1" operator="notEqual">
      <formula>""</formula>
    </cfRule>
  </conditionalFormatting>
  <conditionalFormatting sqref="BZ122:CE125">
    <cfRule type="cellIs" dxfId="510" priority="37" stopIfTrue="1" operator="notEqual">
      <formula>""</formula>
    </cfRule>
  </conditionalFormatting>
  <conditionalFormatting sqref="BZ128:CE131">
    <cfRule type="cellIs" dxfId="509" priority="248" stopIfTrue="1" operator="notEqual">
      <formula>""</formula>
    </cfRule>
  </conditionalFormatting>
  <conditionalFormatting sqref="BZ138:CE138">
    <cfRule type="cellIs" dxfId="508" priority="237" stopIfTrue="1" operator="notEqual">
      <formula>""</formula>
    </cfRule>
  </conditionalFormatting>
  <conditionalFormatting sqref="CD34:CD38">
    <cfRule type="cellIs" dxfId="507" priority="32" stopIfTrue="1" operator="notEqual">
      <formula>""</formula>
    </cfRule>
  </conditionalFormatting>
  <conditionalFormatting sqref="CE118:CE120">
    <cfRule type="cellIs" dxfId="506" priority="239" stopIfTrue="1" operator="notEqual">
      <formula>""</formula>
    </cfRule>
  </conditionalFormatting>
  <conditionalFormatting sqref="CF8:CF16">
    <cfRule type="cellIs" dxfId="505" priority="21" stopIfTrue="1" operator="lessThanOrEqual">
      <formula>0.9</formula>
    </cfRule>
  </conditionalFormatting>
  <conditionalFormatting sqref="CF8:CF138">
    <cfRule type="cellIs" dxfId="504" priority="8" stopIfTrue="1" operator="equal">
      <formula>1</formula>
    </cfRule>
    <cfRule type="cellIs" dxfId="503" priority="9" stopIfTrue="1" operator="lessThanOrEqual">
      <formula>0.2</formula>
    </cfRule>
    <cfRule type="cellIs" dxfId="502" priority="10" stopIfTrue="1" operator="lessThanOrEqual">
      <formula>0.3</formula>
    </cfRule>
    <cfRule type="cellIs" dxfId="501" priority="11" stopIfTrue="1" operator="lessThanOrEqual">
      <formula>0.5</formula>
    </cfRule>
    <cfRule type="cellIs" dxfId="500" priority="12" stopIfTrue="1" operator="lessThanOrEqual">
      <formula>0.75</formula>
    </cfRule>
  </conditionalFormatting>
  <conditionalFormatting sqref="CF17:CF22">
    <cfRule type="cellIs" dxfId="499" priority="102" stopIfTrue="1" operator="lessThanOrEqual">
      <formula>0.99</formula>
    </cfRule>
  </conditionalFormatting>
  <conditionalFormatting sqref="CF23:CF58">
    <cfRule type="cellIs" dxfId="498" priority="13" stopIfTrue="1" operator="lessThanOrEqual">
      <formula>0.9</formula>
    </cfRule>
  </conditionalFormatting>
  <conditionalFormatting sqref="CF59:CF60 CF78 CF80 CF83:CF84 CF86:CF88 CF90:CF93 CF110:CF115 CF118:CF120 CF128:CF131 CF133 CF135:CF136 CF138">
    <cfRule type="cellIs" dxfId="497" priority="374" stopIfTrue="1" operator="lessThanOrEqual">
      <formula>0.99</formula>
    </cfRule>
  </conditionalFormatting>
  <conditionalFormatting sqref="CF61:CF72">
    <cfRule type="cellIs" dxfId="496" priority="151" stopIfTrue="1" operator="lessThanOrEqual">
      <formula>0.9</formula>
    </cfRule>
  </conditionalFormatting>
  <conditionalFormatting sqref="CF73">
    <cfRule type="cellIs" dxfId="495" priority="163" stopIfTrue="1" operator="lessThanOrEqual">
      <formula>0.99</formula>
    </cfRule>
  </conditionalFormatting>
  <conditionalFormatting sqref="CF74:CF77">
    <cfRule type="cellIs" dxfId="494" priority="211" stopIfTrue="1" operator="lessThanOrEqual">
      <formula>0.9</formula>
    </cfRule>
  </conditionalFormatting>
  <conditionalFormatting sqref="CF79">
    <cfRule type="cellIs" dxfId="493" priority="126" stopIfTrue="1" operator="lessThanOrEqual">
      <formula>0.9</formula>
    </cfRule>
  </conditionalFormatting>
  <conditionalFormatting sqref="CF81:CF82">
    <cfRule type="cellIs" dxfId="492" priority="96" stopIfTrue="1" operator="lessThanOrEqual">
      <formula>0.9</formula>
    </cfRule>
  </conditionalFormatting>
  <conditionalFormatting sqref="CF85">
    <cfRule type="cellIs" dxfId="491" priority="90" stopIfTrue="1" operator="lessThanOrEqual">
      <formula>0.9</formula>
    </cfRule>
  </conditionalFormatting>
  <conditionalFormatting sqref="CF89">
    <cfRule type="cellIs" dxfId="490" priority="84" stopIfTrue="1" operator="lessThanOrEqual">
      <formula>0.9</formula>
    </cfRule>
  </conditionalFormatting>
  <conditionalFormatting sqref="CF94:CF109">
    <cfRule type="cellIs" dxfId="489" priority="60" stopIfTrue="1" operator="lessThanOrEqual">
      <formula>0.9</formula>
    </cfRule>
  </conditionalFormatting>
  <conditionalFormatting sqref="CF116:CF117">
    <cfRule type="cellIs" dxfId="488" priority="54" stopIfTrue="1" operator="lessThanOrEqual">
      <formula>0.9</formula>
    </cfRule>
  </conditionalFormatting>
  <conditionalFormatting sqref="CF121">
    <cfRule type="cellIs" dxfId="487" priority="175" stopIfTrue="1" operator="lessThanOrEqual">
      <formula>0.9</formula>
    </cfRule>
  </conditionalFormatting>
  <conditionalFormatting sqref="CF122:CF125">
    <cfRule type="cellIs" dxfId="486" priority="44" stopIfTrue="1" operator="lessThanOrEqual">
      <formula>0.99</formula>
    </cfRule>
  </conditionalFormatting>
  <conditionalFormatting sqref="CF126:CF127">
    <cfRule type="cellIs" dxfId="485" priority="169" stopIfTrue="1" operator="lessThanOrEqual">
      <formula>0.9</formula>
    </cfRule>
  </conditionalFormatting>
  <conditionalFormatting sqref="CF132">
    <cfRule type="cellIs" dxfId="484" priority="223" stopIfTrue="1" operator="lessThanOrEqual">
      <formula>0.9</formula>
    </cfRule>
  </conditionalFormatting>
  <conditionalFormatting sqref="CF134">
    <cfRule type="cellIs" dxfId="483" priority="229" stopIfTrue="1" operator="lessThanOrEqual">
      <formula>0.9</formula>
    </cfRule>
  </conditionalFormatting>
  <conditionalFormatting sqref="CF137">
    <cfRule type="cellIs" dxfId="482" priority="245" stopIfTrue="1" operator="lessThanOrEqual">
      <formula>0.9</formula>
    </cfRule>
  </conditionalFormatting>
  <conditionalFormatting sqref="DZ60">
    <cfRule type="cellIs" dxfId="481" priority="253" stopIfTrue="1" operator="equal">
      <formula>#REF!</formula>
    </cfRule>
    <cfRule type="cellIs" dxfId="480" priority="254" stopIfTrue="1" operator="equal">
      <formula>#REF!</formula>
    </cfRule>
    <cfRule type="cellIs" dxfId="479" priority="255" stopIfTrue="1" operator="equal">
      <formula>#REF!</formula>
    </cfRule>
    <cfRule type="cellIs" dxfId="478" priority="256" stopIfTrue="1" operator="equal">
      <formula>#REF!</formula>
    </cfRule>
  </conditionalFormatting>
  <conditionalFormatting sqref="EA60">
    <cfRule type="cellIs" dxfId="477" priority="252" stopIfTrue="1" operator="notEqual">
      <formula>""</formula>
    </cfRule>
  </conditionalFormatting>
  <hyperlinks>
    <hyperlink ref="CG84" r:id="rId1" display="Lien vers les résultats" xr:uid="{63549486-A7B0-4AC6-9845-310EE0344FD1}"/>
    <hyperlink ref="CG101" r:id="rId2" xr:uid="{F936F6F6-DC31-487C-A87E-14A3F914A105}"/>
    <hyperlink ref="CG97" r:id="rId3" xr:uid="{74C141CD-D4AE-4CC1-9B24-A5D496E5BB1A}"/>
    <hyperlink ref="CG99" r:id="rId4" xr:uid="{C995A54A-ED93-4EAF-902F-EB032D1AF6BF}"/>
    <hyperlink ref="CG124" r:id="rId5" xr:uid="{D5ABA6AB-96CE-46F4-99B3-38D1F084C352}"/>
    <hyperlink ref="B110" r:id="rId6" xr:uid="{DD63AE98-F560-4C33-9702-44E7FB64AFCA}"/>
    <hyperlink ref="B115" r:id="rId7" xr:uid="{DBB51CA0-CD7C-4DBE-8301-C7A5C6D26F6D}"/>
    <hyperlink ref="B111" r:id="rId8" xr:uid="{5BCC0CE7-EAEB-4C50-85D2-A66F92B6AD75}"/>
    <hyperlink ref="B112" r:id="rId9" xr:uid="{A6F2DA02-B469-4266-8EB1-6EE90F09774F}"/>
    <hyperlink ref="CG23" r:id="rId10" xr:uid="{FB1BEB95-5908-496A-AE49-36B001CE2E4D}"/>
  </hyperlinks>
  <printOptions horizontalCentered="1" verticalCentered="1"/>
  <pageMargins left="0" right="0" top="0" bottom="0.39370078740157483" header="0" footer="0.39370078740157483"/>
  <pageSetup paperSize="17" scale="80" fitToHeight="0" orientation="landscape" r:id="rId11"/>
  <headerFooter scaleWithDoc="0" alignWithMargins="0">
    <oddFooter>&amp;L&amp;"Calibri,Normal"Direction des soins infirmiers
&amp;F&amp;R&amp;"Calibri,Normal"&amp;P de &amp;N</oddFooter>
  </headerFooter>
  <drawing r:id="rId12"/>
  <legacyDrawing r:id="rId1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D174-7CAD-41E8-B61C-9903D6A05737}">
  <sheetPr>
    <tabColor theme="3"/>
    <pageSetUpPr fitToPage="1"/>
  </sheetPr>
  <dimension ref="A1:CH138"/>
  <sheetViews>
    <sheetView showGridLines="0" zoomScale="115" zoomScaleNormal="115" zoomScaleSheetLayoutView="85" workbookViewId="0">
      <pane xSplit="2" ySplit="7" topLeftCell="C105" activePane="bottomRight" state="frozen"/>
      <selection pane="topRight" activeCell="C1" sqref="C1"/>
      <selection pane="bottomLeft" activeCell="A8" sqref="A8"/>
      <selection pane="bottomRight" activeCell="B5" sqref="B5:B7"/>
    </sheetView>
  </sheetViews>
  <sheetFormatPr baseColWidth="10" defaultColWidth="11.42578125" defaultRowHeight="12.75" outlineLevelRow="1" outlineLevelCol="1" x14ac:dyDescent="0.2"/>
  <cols>
    <col min="1" max="1" width="8.140625" style="438" customWidth="1"/>
    <col min="2" max="2" width="85.7109375" style="602" customWidth="1"/>
    <col min="3" max="3" width="28.7109375" style="6" customWidth="1"/>
    <col min="4" max="4" width="29.140625" style="15" customWidth="1"/>
    <col min="5" max="5" width="16.5703125" style="31" hidden="1" customWidth="1"/>
    <col min="6" max="6" width="16.5703125" style="31" customWidth="1"/>
    <col min="7" max="7" width="17.140625" style="31" customWidth="1"/>
    <col min="8" max="14" width="4.7109375" style="15" hidden="1" customWidth="1" outlineLevel="1"/>
    <col min="15" max="15" width="5.42578125" style="15" hidden="1" customWidth="1" outlineLevel="1"/>
    <col min="16" max="18" width="4.7109375" style="15" hidden="1" customWidth="1" outlineLevel="1"/>
    <col min="19" max="19" width="5.140625" style="15" hidden="1" customWidth="1" outlineLevel="1"/>
    <col min="20" max="51" width="4.7109375" style="15" hidden="1" customWidth="1" outlineLevel="1"/>
    <col min="52" max="77" width="4.7109375" style="15" customWidth="1" outlineLevel="1"/>
    <col min="78" max="78" width="11.140625" style="5" customWidth="1"/>
    <col min="79" max="79" width="12.140625" style="5" customWidth="1"/>
    <col min="80" max="81" width="11.140625" style="5" customWidth="1"/>
    <col min="82" max="82" width="12.7109375" style="5" customWidth="1"/>
    <col min="83" max="83" width="13.5703125" style="5" customWidth="1"/>
    <col min="84" max="84" width="11.7109375" style="6" customWidth="1"/>
    <col min="85" max="85" width="53.5703125" style="544" customWidth="1"/>
    <col min="86" max="86" width="2.5703125" style="5" customWidth="1"/>
    <col min="87" max="87" width="42" style="5" customWidth="1"/>
    <col min="88" max="16384" width="11.42578125" style="5"/>
  </cols>
  <sheetData>
    <row r="1" spans="1:86" ht="13.5" thickBot="1" x14ac:dyDescent="0.25"/>
    <row r="2" spans="1:86" s="8" customFormat="1" ht="59.25" hidden="1" customHeight="1" outlineLevel="1" thickBot="1" x14ac:dyDescent="0.35">
      <c r="A2" s="1272" t="s">
        <v>392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319"/>
      <c r="BZ2" s="1320" t="s">
        <v>2</v>
      </c>
      <c r="CA2" s="1320"/>
      <c r="CB2" s="1320"/>
      <c r="CC2" s="1320"/>
      <c r="CD2" s="1320"/>
      <c r="CE2" s="1320"/>
      <c r="CF2" s="1321"/>
      <c r="CG2" s="638"/>
    </row>
    <row r="3" spans="1:86" s="9" customFormat="1" ht="33.950000000000003" hidden="1" customHeight="1" outlineLevel="1" thickBot="1" x14ac:dyDescent="0.3">
      <c r="A3" s="1269" t="s">
        <v>4</v>
      </c>
      <c r="B3" s="1269"/>
      <c r="C3" s="1269" t="s">
        <v>393</v>
      </c>
      <c r="D3" s="1269"/>
      <c r="E3" s="1269"/>
      <c r="F3" s="1269"/>
      <c r="G3" s="1276"/>
      <c r="H3" s="1277"/>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9"/>
      <c r="BZ3" s="1322" t="s">
        <v>6</v>
      </c>
      <c r="CA3" s="1305" t="s">
        <v>7</v>
      </c>
      <c r="CB3" s="1305" t="s">
        <v>8</v>
      </c>
      <c r="CC3" s="1305" t="s">
        <v>9</v>
      </c>
      <c r="CD3" s="1305" t="s">
        <v>10</v>
      </c>
      <c r="CE3" s="1267" t="s">
        <v>11</v>
      </c>
      <c r="CF3" s="1305" t="s">
        <v>12</v>
      </c>
      <c r="CG3" s="1324"/>
    </row>
    <row r="4" spans="1:86" s="9" customFormat="1" ht="32.25" hidden="1" customHeight="1" outlineLevel="1" thickBot="1" x14ac:dyDescent="0.3">
      <c r="A4" s="1269" t="s">
        <v>394</v>
      </c>
      <c r="B4" s="1269"/>
      <c r="C4" s="1270" t="s">
        <v>14</v>
      </c>
      <c r="D4" s="1270"/>
      <c r="E4" s="1270"/>
      <c r="F4" s="1270"/>
      <c r="G4" s="1271"/>
      <c r="H4" s="1277"/>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9"/>
      <c r="BZ4" s="1323"/>
      <c r="CA4" s="1306"/>
      <c r="CB4" s="1306"/>
      <c r="CC4" s="1306"/>
      <c r="CD4" s="1306"/>
      <c r="CE4" s="1268"/>
      <c r="CF4" s="1306"/>
      <c r="CG4" s="1268"/>
    </row>
    <row r="5" spans="1:86" s="8" customFormat="1" ht="21" customHeight="1" collapsed="1" thickBot="1" x14ac:dyDescent="0.35">
      <c r="A5" s="667"/>
      <c r="B5" s="1328" t="s">
        <v>639</v>
      </c>
      <c r="C5" s="1288" t="s">
        <v>17</v>
      </c>
      <c r="D5" s="1291" t="s">
        <v>18</v>
      </c>
      <c r="E5" s="1294" t="s">
        <v>395</v>
      </c>
      <c r="F5" s="1297" t="s">
        <v>19</v>
      </c>
      <c r="G5" s="1300" t="s">
        <v>20</v>
      </c>
      <c r="H5" s="1316">
        <v>44197</v>
      </c>
      <c r="I5" s="1316"/>
      <c r="J5" s="1316"/>
      <c r="K5" s="1316"/>
      <c r="L5" s="1314">
        <v>44228</v>
      </c>
      <c r="M5" s="1314"/>
      <c r="N5" s="1314"/>
      <c r="O5" s="1314"/>
      <c r="P5" s="1314">
        <v>44256</v>
      </c>
      <c r="Q5" s="1314"/>
      <c r="R5" s="1314"/>
      <c r="S5" s="1314"/>
      <c r="T5" s="1314">
        <v>44287</v>
      </c>
      <c r="U5" s="1314"/>
      <c r="V5" s="1314"/>
      <c r="W5" s="1314"/>
      <c r="X5" s="1314">
        <v>44317</v>
      </c>
      <c r="Y5" s="1314"/>
      <c r="Z5" s="1314"/>
      <c r="AA5" s="1314"/>
      <c r="AB5" s="1314">
        <v>44348</v>
      </c>
      <c r="AC5" s="1314"/>
      <c r="AD5" s="1314"/>
      <c r="AE5" s="1314"/>
      <c r="AF5" s="1314">
        <v>44378</v>
      </c>
      <c r="AG5" s="1314"/>
      <c r="AH5" s="1314"/>
      <c r="AI5" s="1314"/>
      <c r="AJ5" s="1314">
        <v>44409</v>
      </c>
      <c r="AK5" s="1314"/>
      <c r="AL5" s="1314"/>
      <c r="AM5" s="1314"/>
      <c r="AN5" s="1314">
        <v>44440</v>
      </c>
      <c r="AO5" s="1314"/>
      <c r="AP5" s="1314"/>
      <c r="AQ5" s="1314"/>
      <c r="AR5" s="1314">
        <v>44470</v>
      </c>
      <c r="AS5" s="1314"/>
      <c r="AT5" s="1314"/>
      <c r="AU5" s="1314"/>
      <c r="AV5" s="1314">
        <v>44501</v>
      </c>
      <c r="AW5" s="1314"/>
      <c r="AX5" s="1314"/>
      <c r="AY5" s="1315"/>
      <c r="AZ5" s="1307" t="s">
        <v>396</v>
      </c>
      <c r="BA5" s="1308"/>
      <c r="BB5" s="1308"/>
      <c r="BC5" s="1309"/>
      <c r="BD5" s="1307" t="s">
        <v>397</v>
      </c>
      <c r="BE5" s="1308"/>
      <c r="BF5" s="1308"/>
      <c r="BG5" s="1309"/>
      <c r="BH5" s="1307" t="s">
        <v>398</v>
      </c>
      <c r="BI5" s="1308"/>
      <c r="BJ5" s="1308"/>
      <c r="BK5" s="1309"/>
      <c r="BL5" s="1310" t="s">
        <v>399</v>
      </c>
      <c r="BM5" s="1311"/>
      <c r="BN5" s="1311"/>
      <c r="BO5" s="1311"/>
      <c r="BP5" s="1312"/>
      <c r="BQ5" s="1310" t="s">
        <v>400</v>
      </c>
      <c r="BR5" s="1311"/>
      <c r="BS5" s="1311"/>
      <c r="BT5" s="1312"/>
      <c r="BU5" s="1310" t="s">
        <v>401</v>
      </c>
      <c r="BV5" s="1311"/>
      <c r="BW5" s="1311"/>
      <c r="BX5" s="1311"/>
      <c r="BY5" s="1313"/>
      <c r="BZ5" s="632">
        <v>0.2</v>
      </c>
      <c r="CA5" s="633">
        <v>0.3</v>
      </c>
      <c r="CB5" s="634">
        <v>0.5</v>
      </c>
      <c r="CC5" s="635">
        <v>0.75</v>
      </c>
      <c r="CD5" s="636">
        <v>0.9</v>
      </c>
      <c r="CE5" s="637">
        <v>1</v>
      </c>
      <c r="CF5" s="605" t="s">
        <v>21</v>
      </c>
      <c r="CG5" s="606" t="s">
        <v>3</v>
      </c>
      <c r="CH5" s="9"/>
    </row>
    <row r="6" spans="1:86" s="8" customFormat="1" ht="21" thickBot="1" x14ac:dyDescent="0.35">
      <c r="A6" s="667"/>
      <c r="B6" s="1329"/>
      <c r="C6" s="1289"/>
      <c r="D6" s="1292"/>
      <c r="E6" s="1295"/>
      <c r="F6" s="1298"/>
      <c r="G6" s="130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66">
        <v>6</v>
      </c>
      <c r="BA6" s="666">
        <f>AZ6+7</f>
        <v>13</v>
      </c>
      <c r="BB6" s="666">
        <f t="shared" ref="BB6:BY6" si="0">BA6+7</f>
        <v>20</v>
      </c>
      <c r="BC6" s="666">
        <f t="shared" si="0"/>
        <v>27</v>
      </c>
      <c r="BD6" s="666">
        <v>3</v>
      </c>
      <c r="BE6" s="666">
        <f t="shared" si="0"/>
        <v>10</v>
      </c>
      <c r="BF6" s="666">
        <f t="shared" si="0"/>
        <v>17</v>
      </c>
      <c r="BG6" s="666">
        <f t="shared" si="0"/>
        <v>24</v>
      </c>
      <c r="BH6" s="666">
        <f t="shared" si="0"/>
        <v>31</v>
      </c>
      <c r="BI6" s="666">
        <v>7</v>
      </c>
      <c r="BJ6" s="666">
        <f t="shared" si="0"/>
        <v>14</v>
      </c>
      <c r="BK6" s="666">
        <f t="shared" si="0"/>
        <v>21</v>
      </c>
      <c r="BL6" s="666">
        <f t="shared" si="0"/>
        <v>28</v>
      </c>
      <c r="BM6" s="666">
        <v>7</v>
      </c>
      <c r="BN6" s="666">
        <f t="shared" si="0"/>
        <v>14</v>
      </c>
      <c r="BO6" s="666">
        <f t="shared" si="0"/>
        <v>21</v>
      </c>
      <c r="BP6" s="666">
        <f t="shared" si="0"/>
        <v>28</v>
      </c>
      <c r="BQ6" s="666">
        <v>4</v>
      </c>
      <c r="BR6" s="666">
        <f t="shared" si="0"/>
        <v>11</v>
      </c>
      <c r="BS6" s="666">
        <f t="shared" si="0"/>
        <v>18</v>
      </c>
      <c r="BT6" s="666">
        <f t="shared" si="0"/>
        <v>25</v>
      </c>
      <c r="BU6" s="666">
        <v>2</v>
      </c>
      <c r="BV6" s="666">
        <f t="shared" si="0"/>
        <v>9</v>
      </c>
      <c r="BW6" s="666">
        <f t="shared" si="0"/>
        <v>16</v>
      </c>
      <c r="BX6" s="666">
        <f t="shared" si="0"/>
        <v>23</v>
      </c>
      <c r="BY6" s="668">
        <f t="shared" si="0"/>
        <v>30</v>
      </c>
      <c r="BZ6" s="659"/>
      <c r="CA6" s="660"/>
      <c r="CB6" s="661"/>
      <c r="CC6" s="662"/>
      <c r="CD6" s="663"/>
      <c r="CE6" s="664"/>
      <c r="CF6" s="605"/>
      <c r="CG6" s="606"/>
      <c r="CH6" s="9"/>
    </row>
    <row r="7" spans="1:86" s="8" customFormat="1" ht="14.25" customHeight="1" thickBot="1" x14ac:dyDescent="0.35">
      <c r="A7" s="667"/>
      <c r="B7" s="1330"/>
      <c r="C7" s="1290"/>
      <c r="D7" s="1293"/>
      <c r="E7" s="1296"/>
      <c r="F7" s="1299"/>
      <c r="G7" s="1302"/>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7"/>
      <c r="BA7" s="656"/>
      <c r="BB7" s="656"/>
      <c r="BC7" s="656"/>
      <c r="BD7" s="657"/>
      <c r="BE7" s="656"/>
      <c r="BF7" s="656"/>
      <c r="BG7" s="656"/>
      <c r="BH7" s="657"/>
      <c r="BI7" s="656"/>
      <c r="BJ7" s="656"/>
      <c r="BK7" s="656"/>
      <c r="BL7" s="657"/>
      <c r="BM7" s="656"/>
      <c r="BN7" s="656"/>
      <c r="BO7" s="656"/>
      <c r="BP7" s="658"/>
      <c r="BQ7" s="657"/>
      <c r="BR7" s="657"/>
      <c r="BS7" s="657"/>
      <c r="BT7" s="657"/>
      <c r="BU7" s="658"/>
      <c r="BV7" s="658"/>
      <c r="BW7" s="658"/>
      <c r="BX7" s="658"/>
      <c r="BY7" s="669"/>
      <c r="BZ7" s="659"/>
      <c r="CA7" s="660"/>
      <c r="CB7" s="661"/>
      <c r="CC7" s="662"/>
      <c r="CD7" s="663"/>
      <c r="CE7" s="664"/>
      <c r="CF7" s="605"/>
      <c r="CG7" s="688"/>
      <c r="CH7" s="9"/>
    </row>
    <row r="8" spans="1:86" s="13" customFormat="1" ht="16.5" x14ac:dyDescent="0.25">
      <c r="A8" s="609"/>
      <c r="B8" s="680" t="s">
        <v>402</v>
      </c>
      <c r="C8" s="610"/>
      <c r="D8" s="610"/>
      <c r="E8" s="610"/>
      <c r="F8" s="610"/>
      <c r="G8" s="681"/>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v>15</v>
      </c>
      <c r="BB8" s="520"/>
      <c r="BC8" s="520"/>
      <c r="BD8" s="520"/>
      <c r="BE8" s="520">
        <v>11</v>
      </c>
      <c r="BF8" s="520"/>
      <c r="BG8" s="520">
        <v>28</v>
      </c>
      <c r="BH8" s="520"/>
      <c r="BI8" s="520">
        <v>8</v>
      </c>
      <c r="BJ8" s="520"/>
      <c r="BK8" s="520">
        <v>22</v>
      </c>
      <c r="BL8" s="520"/>
      <c r="BM8" s="520">
        <v>9</v>
      </c>
      <c r="BN8" s="520"/>
      <c r="BO8" s="520">
        <v>22</v>
      </c>
      <c r="BP8" s="520"/>
      <c r="BQ8" s="520">
        <v>5</v>
      </c>
      <c r="BR8" s="520"/>
      <c r="BS8" s="520">
        <v>20</v>
      </c>
      <c r="BT8" s="520"/>
      <c r="BU8" s="520">
        <v>3</v>
      </c>
      <c r="BV8" s="520"/>
      <c r="BW8" s="520">
        <v>17</v>
      </c>
      <c r="BX8" s="520"/>
      <c r="BY8" s="682"/>
      <c r="BZ8" s="701"/>
      <c r="CA8" s="702"/>
      <c r="CB8" s="702"/>
      <c r="CC8" s="702"/>
      <c r="CD8" s="702"/>
      <c r="CE8" s="703"/>
      <c r="CF8" s="683"/>
      <c r="CG8" s="689"/>
      <c r="CH8" s="9"/>
    </row>
    <row r="9" spans="1:86" s="13" customFormat="1" ht="16.5" x14ac:dyDescent="0.25">
      <c r="A9" s="609"/>
      <c r="B9" s="680" t="s">
        <v>403</v>
      </c>
      <c r="C9" s="610"/>
      <c r="D9" s="610"/>
      <c r="E9" s="610"/>
      <c r="F9" s="610"/>
      <c r="G9" s="681"/>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v>6</v>
      </c>
      <c r="BE9" s="520"/>
      <c r="BF9" s="520"/>
      <c r="BG9" s="520"/>
      <c r="BH9" s="520">
        <v>3</v>
      </c>
      <c r="BI9" s="520"/>
      <c r="BJ9" s="520"/>
      <c r="BK9" s="520"/>
      <c r="BL9" s="520">
        <v>3</v>
      </c>
      <c r="BM9" s="520"/>
      <c r="BN9" s="520"/>
      <c r="BO9" s="520"/>
      <c r="BP9" s="520"/>
      <c r="BQ9" s="520">
        <v>8</v>
      </c>
      <c r="BR9" s="520"/>
      <c r="BS9" s="520"/>
      <c r="BT9" s="520"/>
      <c r="BU9" s="520">
        <v>4</v>
      </c>
      <c r="BV9" s="520"/>
      <c r="BW9" s="520"/>
      <c r="BX9" s="520"/>
      <c r="BY9" s="682"/>
      <c r="BZ9" s="701"/>
      <c r="CA9" s="702"/>
      <c r="CB9" s="702"/>
      <c r="CC9" s="702"/>
      <c r="CD9" s="702"/>
      <c r="CE9" s="703"/>
      <c r="CF9" s="683"/>
      <c r="CG9" s="689"/>
      <c r="CH9" s="9"/>
    </row>
    <row r="10" spans="1:86" s="13" customFormat="1" ht="16.5" x14ac:dyDescent="0.25">
      <c r="A10" s="609"/>
      <c r="B10" s="680" t="s">
        <v>404</v>
      </c>
      <c r="C10" s="610"/>
      <c r="D10" s="610"/>
      <c r="E10" s="610"/>
      <c r="F10" s="610"/>
      <c r="G10" s="681"/>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740"/>
      <c r="BA10" s="424">
        <v>16</v>
      </c>
      <c r="BB10" s="424"/>
      <c r="BC10" s="424"/>
      <c r="BD10" s="424"/>
      <c r="BE10" s="424"/>
      <c r="BF10" s="424"/>
      <c r="BG10" s="424">
        <v>26</v>
      </c>
      <c r="BH10" s="424"/>
      <c r="BI10" s="424"/>
      <c r="BJ10" s="424"/>
      <c r="BK10" s="424">
        <v>24</v>
      </c>
      <c r="BL10" s="424"/>
      <c r="BM10" s="424"/>
      <c r="BN10" s="424"/>
      <c r="BO10" s="424">
        <v>24</v>
      </c>
      <c r="BP10" s="424"/>
      <c r="BQ10" s="424"/>
      <c r="BR10" s="424"/>
      <c r="BS10" s="424"/>
      <c r="BT10" s="424">
        <v>28</v>
      </c>
      <c r="BU10" s="424"/>
      <c r="BV10" s="424"/>
      <c r="BW10" s="424"/>
      <c r="BX10" s="424">
        <v>26</v>
      </c>
      <c r="BY10" s="674"/>
      <c r="BZ10" s="701"/>
      <c r="CA10" s="702"/>
      <c r="CB10" s="702"/>
      <c r="CC10" s="702"/>
      <c r="CD10" s="702"/>
      <c r="CE10" s="703"/>
      <c r="CF10" s="683"/>
      <c r="CG10" s="689"/>
      <c r="CH10" s="9"/>
    </row>
    <row r="11" spans="1:86" s="25" customFormat="1" ht="27" customHeight="1" thickBot="1" x14ac:dyDescent="0.25">
      <c r="A11" s="607" t="s">
        <v>405</v>
      </c>
      <c r="B11" s="603"/>
      <c r="C11" s="603"/>
      <c r="D11" s="603"/>
      <c r="E11" s="640"/>
      <c r="F11" s="640"/>
      <c r="G11" s="647"/>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604"/>
      <c r="AY11" s="604"/>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70"/>
      <c r="BZ11" s="704"/>
      <c r="CA11" s="704"/>
      <c r="CB11" s="704"/>
      <c r="CC11" s="704"/>
      <c r="CD11" s="704"/>
      <c r="CE11" s="704"/>
      <c r="CF11" s="533">
        <f>SUBTOTAL(1,CF12:CF60)</f>
        <v>0.51515151515151514</v>
      </c>
      <c r="CG11" s="690"/>
    </row>
    <row r="12" spans="1:86" s="25" customFormat="1" ht="18" customHeight="1" thickBot="1" x14ac:dyDescent="0.25">
      <c r="A12" s="608" t="s">
        <v>374</v>
      </c>
      <c r="B12" s="601"/>
      <c r="C12" s="601"/>
      <c r="D12" s="601"/>
      <c r="E12" s="641"/>
      <c r="F12" s="641"/>
      <c r="G12" s="642"/>
      <c r="H12" s="528"/>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30"/>
      <c r="BZ12" s="705"/>
      <c r="CA12" s="705"/>
      <c r="CB12" s="705"/>
      <c r="CC12" s="705"/>
      <c r="CD12" s="705"/>
      <c r="CE12" s="706"/>
      <c r="CF12" s="534">
        <f>SUBTOTAL(1,CF13:CF37)</f>
        <v>0.57058823529411773</v>
      </c>
      <c r="CG12" s="691"/>
    </row>
    <row r="13" spans="1:86" s="13" customFormat="1" ht="16.5" x14ac:dyDescent="0.25">
      <c r="A13" s="609" t="s">
        <v>26</v>
      </c>
      <c r="B13" s="671" t="s">
        <v>406</v>
      </c>
      <c r="C13" s="610"/>
      <c r="D13" s="610"/>
      <c r="E13" s="518"/>
      <c r="F13" s="518"/>
      <c r="G13" s="643">
        <v>44252</v>
      </c>
      <c r="H13" s="519"/>
      <c r="I13" s="519"/>
      <c r="J13" s="519"/>
      <c r="K13" s="519"/>
      <c r="L13" s="519"/>
      <c r="M13" s="519"/>
      <c r="N13" s="519"/>
      <c r="O13" s="520"/>
      <c r="P13" s="520"/>
      <c r="Q13" s="520"/>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682"/>
      <c r="BZ13" s="701"/>
      <c r="CA13" s="702"/>
      <c r="CB13" s="702"/>
      <c r="CC13" s="702"/>
      <c r="CD13" s="702"/>
      <c r="CE13" s="703" t="s">
        <v>32</v>
      </c>
      <c r="CF13" s="734">
        <f>SUBTOTAL(1,CF14:CF17)</f>
        <v>1</v>
      </c>
      <c r="CG13" s="689"/>
      <c r="CH13" s="9"/>
    </row>
    <row r="14" spans="1:86" s="25" customFormat="1" ht="33" x14ac:dyDescent="0.25">
      <c r="A14" s="611"/>
      <c r="B14" s="495" t="s">
        <v>407</v>
      </c>
      <c r="C14" s="612" t="s">
        <v>408</v>
      </c>
      <c r="D14" s="613" t="s">
        <v>409</v>
      </c>
      <c r="E14" s="583"/>
      <c r="F14" s="583"/>
      <c r="G14" s="583">
        <v>44252</v>
      </c>
      <c r="H14" s="412" t="s">
        <v>32</v>
      </c>
      <c r="I14" s="412" t="s">
        <v>32</v>
      </c>
      <c r="J14" s="412" t="s">
        <v>32</v>
      </c>
      <c r="K14" s="412" t="s">
        <v>32</v>
      </c>
      <c r="L14" s="412" t="s">
        <v>32</v>
      </c>
      <c r="M14" s="412" t="s">
        <v>32</v>
      </c>
      <c r="N14" s="412" t="s">
        <v>32</v>
      </c>
      <c r="O14" s="414"/>
      <c r="P14" s="414"/>
      <c r="Q14" s="414"/>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4"/>
      <c r="AY14" s="414"/>
      <c r="AZ14" s="414"/>
      <c r="BA14" s="414"/>
      <c r="BB14" s="414"/>
      <c r="BC14" s="414"/>
      <c r="BD14" s="414"/>
      <c r="BE14" s="414"/>
      <c r="BF14" s="414"/>
      <c r="BG14" s="414"/>
      <c r="BH14" s="414"/>
      <c r="BI14" s="414"/>
      <c r="BJ14" s="414"/>
      <c r="BK14" s="414"/>
      <c r="BL14" s="652"/>
      <c r="BM14" s="414"/>
      <c r="BN14" s="414"/>
      <c r="BO14" s="414"/>
      <c r="BP14" s="414"/>
      <c r="BQ14" s="414"/>
      <c r="BR14" s="414"/>
      <c r="BS14" s="414"/>
      <c r="BT14" s="414"/>
      <c r="BU14" s="414"/>
      <c r="BV14" s="414"/>
      <c r="BW14" s="414"/>
      <c r="BX14" s="414"/>
      <c r="BY14" s="675"/>
      <c r="BZ14" s="707"/>
      <c r="CA14" s="708"/>
      <c r="CB14" s="708"/>
      <c r="CC14" s="708"/>
      <c r="CD14" s="708"/>
      <c r="CE14" s="709" t="s">
        <v>32</v>
      </c>
      <c r="CF14" s="536">
        <f t="shared" ref="CF14:CF16" si="1">IF(CE14&lt;&gt;"",1,IF(CD14&lt;&gt;"",0.9,IF(CC14&lt;&gt;"",0.75,IF(CB14&lt;&gt;"",0.5,IF(CA14&lt;&gt;"",0.3,IF(BZ14&lt;&gt;"",0.2,0))))))</f>
        <v>1</v>
      </c>
      <c r="CG14" s="692"/>
      <c r="CH14" s="26"/>
    </row>
    <row r="15" spans="1:86" s="25" customFormat="1" ht="16.5" x14ac:dyDescent="0.25">
      <c r="A15" s="611"/>
      <c r="B15" s="495" t="s">
        <v>410</v>
      </c>
      <c r="C15" s="612" t="s">
        <v>408</v>
      </c>
      <c r="D15" s="613"/>
      <c r="E15" s="583"/>
      <c r="F15" s="583"/>
      <c r="G15" s="583">
        <v>44252</v>
      </c>
      <c r="H15" s="412" t="s">
        <v>32</v>
      </c>
      <c r="I15" s="412" t="s">
        <v>32</v>
      </c>
      <c r="J15" s="412" t="s">
        <v>32</v>
      </c>
      <c r="K15" s="412" t="s">
        <v>32</v>
      </c>
      <c r="L15" s="412" t="s">
        <v>32</v>
      </c>
      <c r="M15" s="412" t="s">
        <v>32</v>
      </c>
      <c r="N15" s="412" t="s">
        <v>32</v>
      </c>
      <c r="O15" s="414"/>
      <c r="P15" s="414"/>
      <c r="Q15" s="414"/>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4"/>
      <c r="AY15" s="414"/>
      <c r="AZ15" s="414"/>
      <c r="BA15" s="414"/>
      <c r="BB15" s="414"/>
      <c r="BC15" s="414"/>
      <c r="BD15" s="414"/>
      <c r="BE15" s="414"/>
      <c r="BF15" s="414"/>
      <c r="BG15" s="414"/>
      <c r="BH15" s="414"/>
      <c r="BI15" s="414"/>
      <c r="BJ15" s="414"/>
      <c r="BK15" s="414"/>
      <c r="BL15" s="652"/>
      <c r="BM15" s="414"/>
      <c r="BN15" s="414"/>
      <c r="BO15" s="414"/>
      <c r="BP15" s="414"/>
      <c r="BQ15" s="414"/>
      <c r="BR15" s="414"/>
      <c r="BS15" s="414"/>
      <c r="BT15" s="414"/>
      <c r="BU15" s="414"/>
      <c r="BV15" s="414"/>
      <c r="BW15" s="414"/>
      <c r="BX15" s="414"/>
      <c r="BY15" s="675"/>
      <c r="BZ15" s="707"/>
      <c r="CA15" s="708"/>
      <c r="CB15" s="708"/>
      <c r="CC15" s="708"/>
      <c r="CD15" s="708"/>
      <c r="CE15" s="709" t="s">
        <v>32</v>
      </c>
      <c r="CF15" s="536">
        <f t="shared" si="1"/>
        <v>1</v>
      </c>
      <c r="CG15" s="692"/>
      <c r="CH15" s="26"/>
    </row>
    <row r="16" spans="1:86" s="25" customFormat="1" ht="16.5" x14ac:dyDescent="0.25">
      <c r="A16" s="611"/>
      <c r="B16" s="495" t="s">
        <v>411</v>
      </c>
      <c r="C16" s="612" t="s">
        <v>408</v>
      </c>
      <c r="D16" s="613" t="s">
        <v>409</v>
      </c>
      <c r="E16" s="583"/>
      <c r="F16" s="583"/>
      <c r="G16" s="583">
        <v>44252</v>
      </c>
      <c r="H16" s="412" t="s">
        <v>32</v>
      </c>
      <c r="I16" s="412" t="s">
        <v>32</v>
      </c>
      <c r="J16" s="412" t="s">
        <v>32</v>
      </c>
      <c r="K16" s="412" t="s">
        <v>32</v>
      </c>
      <c r="L16" s="412" t="s">
        <v>32</v>
      </c>
      <c r="M16" s="412" t="s">
        <v>32</v>
      </c>
      <c r="N16" s="412" t="s">
        <v>32</v>
      </c>
      <c r="O16" s="414"/>
      <c r="P16" s="414"/>
      <c r="Q16" s="414"/>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4"/>
      <c r="AY16" s="414"/>
      <c r="AZ16" s="414"/>
      <c r="BA16" s="414"/>
      <c r="BB16" s="414"/>
      <c r="BC16" s="414"/>
      <c r="BD16" s="414"/>
      <c r="BE16" s="414"/>
      <c r="BF16" s="414"/>
      <c r="BG16" s="414"/>
      <c r="BH16" s="414"/>
      <c r="BI16" s="414"/>
      <c r="BJ16" s="414"/>
      <c r="BK16" s="414"/>
      <c r="BL16" s="652"/>
      <c r="BM16" s="414"/>
      <c r="BN16" s="414"/>
      <c r="BO16" s="414"/>
      <c r="BP16" s="414"/>
      <c r="BQ16" s="414"/>
      <c r="BR16" s="414"/>
      <c r="BS16" s="414"/>
      <c r="BT16" s="414"/>
      <c r="BU16" s="414"/>
      <c r="BV16" s="414"/>
      <c r="BW16" s="414"/>
      <c r="BX16" s="414"/>
      <c r="BY16" s="675"/>
      <c r="BZ16" s="707"/>
      <c r="CA16" s="708"/>
      <c r="CB16" s="708"/>
      <c r="CC16" s="708"/>
      <c r="CD16" s="708"/>
      <c r="CE16" s="709" t="s">
        <v>32</v>
      </c>
      <c r="CF16" s="536">
        <f t="shared" si="1"/>
        <v>1</v>
      </c>
      <c r="CG16" s="692"/>
      <c r="CH16" s="26"/>
    </row>
    <row r="17" spans="1:85" s="25" customFormat="1" ht="16.5" x14ac:dyDescent="0.2">
      <c r="A17" s="614" t="s">
        <v>41</v>
      </c>
      <c r="B17" s="671" t="s">
        <v>412</v>
      </c>
      <c r="C17" s="615"/>
      <c r="D17" s="616"/>
      <c r="E17" s="488"/>
      <c r="F17" s="488"/>
      <c r="G17" s="488">
        <v>44252</v>
      </c>
      <c r="H17" s="415"/>
      <c r="I17" s="415"/>
      <c r="J17" s="414"/>
      <c r="K17" s="414"/>
      <c r="L17" s="414"/>
      <c r="M17" s="414"/>
      <c r="N17" s="419"/>
      <c r="O17" s="414"/>
      <c r="P17" s="414"/>
      <c r="Q17" s="414"/>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675"/>
      <c r="BZ17" s="710"/>
      <c r="CA17" s="708"/>
      <c r="CB17" s="708"/>
      <c r="CC17" s="708"/>
      <c r="CD17" s="708" t="s">
        <v>32</v>
      </c>
      <c r="CE17" s="709"/>
      <c r="CF17" s="537">
        <f>SUBTOTAL(1,CF18:CF21)</f>
        <v>0.95</v>
      </c>
      <c r="CG17" s="579"/>
    </row>
    <row r="18" spans="1:85" s="25" customFormat="1" ht="16.5" x14ac:dyDescent="0.2">
      <c r="A18" s="609"/>
      <c r="B18" s="495" t="s">
        <v>413</v>
      </c>
      <c r="C18" s="612" t="s">
        <v>408</v>
      </c>
      <c r="D18" s="613" t="s">
        <v>409</v>
      </c>
      <c r="E18" s="583"/>
      <c r="F18" s="583"/>
      <c r="G18" s="583">
        <v>44252</v>
      </c>
      <c r="H18" s="412" t="s">
        <v>32</v>
      </c>
      <c r="I18" s="415" t="s">
        <v>32</v>
      </c>
      <c r="J18" s="412" t="s">
        <v>32</v>
      </c>
      <c r="K18" s="412" t="s">
        <v>32</v>
      </c>
      <c r="L18" s="412" t="s">
        <v>32</v>
      </c>
      <c r="M18" s="412" t="s">
        <v>32</v>
      </c>
      <c r="N18" s="412" t="s">
        <v>32</v>
      </c>
      <c r="O18" s="414"/>
      <c r="P18" s="414"/>
      <c r="Q18" s="414"/>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675"/>
      <c r="BZ18" s="710"/>
      <c r="CA18" s="708"/>
      <c r="CB18" s="708"/>
      <c r="CC18" s="708"/>
      <c r="CD18" s="708"/>
      <c r="CE18" s="709" t="s">
        <v>32</v>
      </c>
      <c r="CF18" s="536">
        <f t="shared" ref="CF18:CF21" si="2">IF(CE18&lt;&gt;"",1,IF(CD18&lt;&gt;"",0.9,IF(CC18&lt;&gt;"",0.75,IF(CB18&lt;&gt;"",0.5,IF(CA18&lt;&gt;"",0.3,IF(BZ18&lt;&gt;"",0.2,0))))))</f>
        <v>1</v>
      </c>
      <c r="CG18" s="579"/>
    </row>
    <row r="19" spans="1:85" s="25" customFormat="1" ht="16.5" x14ac:dyDescent="0.2">
      <c r="A19" s="609"/>
      <c r="B19" s="495" t="s">
        <v>414</v>
      </c>
      <c r="C19" s="612" t="s">
        <v>408</v>
      </c>
      <c r="D19" s="613" t="s">
        <v>409</v>
      </c>
      <c r="E19" s="583"/>
      <c r="F19" s="583">
        <v>44572</v>
      </c>
      <c r="G19" s="583"/>
      <c r="H19" s="412"/>
      <c r="I19" s="415"/>
      <c r="J19" s="412"/>
      <c r="K19" s="412"/>
      <c r="L19" s="412"/>
      <c r="M19" s="412"/>
      <c r="N19" s="412"/>
      <c r="O19" s="414"/>
      <c r="P19" s="414"/>
      <c r="Q19" s="414"/>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4"/>
      <c r="AY19" s="414"/>
      <c r="AZ19" s="414"/>
      <c r="BA19" s="414"/>
      <c r="BB19" s="414"/>
      <c r="BC19" s="414"/>
      <c r="BD19" s="414"/>
      <c r="BE19" s="414">
        <v>11</v>
      </c>
      <c r="BF19" s="414"/>
      <c r="BG19" s="414"/>
      <c r="BH19" s="414"/>
      <c r="BI19" s="414"/>
      <c r="BJ19" s="414"/>
      <c r="BK19" s="414"/>
      <c r="BL19" s="414"/>
      <c r="BM19" s="414"/>
      <c r="BN19" s="414"/>
      <c r="BO19" s="414"/>
      <c r="BP19" s="414"/>
      <c r="BQ19" s="414"/>
      <c r="BR19" s="414"/>
      <c r="BS19" s="414"/>
      <c r="BT19" s="414"/>
      <c r="BU19" s="414"/>
      <c r="BV19" s="414"/>
      <c r="BW19" s="414"/>
      <c r="BX19" s="414"/>
      <c r="BY19" s="675"/>
      <c r="BZ19" s="710"/>
      <c r="CA19" s="708"/>
      <c r="CB19" s="708"/>
      <c r="CC19" s="708"/>
      <c r="CD19" s="708" t="s">
        <v>32</v>
      </c>
      <c r="CE19" s="709"/>
      <c r="CF19" s="536">
        <f t="shared" si="2"/>
        <v>0.9</v>
      </c>
      <c r="CG19" s="579"/>
    </row>
    <row r="20" spans="1:85" s="25" customFormat="1" ht="16.5" x14ac:dyDescent="0.2">
      <c r="A20" s="609"/>
      <c r="B20" s="495" t="s">
        <v>416</v>
      </c>
      <c r="C20" s="612" t="s">
        <v>408</v>
      </c>
      <c r="D20" s="613"/>
      <c r="E20" s="583"/>
      <c r="F20" s="583"/>
      <c r="G20" s="583">
        <v>44252</v>
      </c>
      <c r="H20" s="412" t="s">
        <v>32</v>
      </c>
      <c r="I20" s="412" t="s">
        <v>32</v>
      </c>
      <c r="J20" s="412" t="s">
        <v>32</v>
      </c>
      <c r="K20" s="412" t="s">
        <v>32</v>
      </c>
      <c r="L20" s="412" t="s">
        <v>32</v>
      </c>
      <c r="M20" s="412" t="s">
        <v>32</v>
      </c>
      <c r="N20" s="412" t="s">
        <v>32</v>
      </c>
      <c r="O20" s="414"/>
      <c r="P20" s="414"/>
      <c r="Q20" s="414"/>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675"/>
      <c r="BZ20" s="710"/>
      <c r="CA20" s="708"/>
      <c r="CB20" s="708"/>
      <c r="CC20" s="708"/>
      <c r="CD20" s="708"/>
      <c r="CE20" s="709" t="s">
        <v>32</v>
      </c>
      <c r="CF20" s="536">
        <f t="shared" si="2"/>
        <v>1</v>
      </c>
      <c r="CG20" s="579"/>
    </row>
    <row r="21" spans="1:85" s="25" customFormat="1" ht="16.5" x14ac:dyDescent="0.2">
      <c r="A21" s="502"/>
      <c r="B21" s="495" t="s">
        <v>417</v>
      </c>
      <c r="C21" s="612" t="s">
        <v>408</v>
      </c>
      <c r="D21" s="613" t="s">
        <v>409</v>
      </c>
      <c r="E21" s="583"/>
      <c r="F21" s="583">
        <f>F19</f>
        <v>44572</v>
      </c>
      <c r="G21" s="583"/>
      <c r="H21" s="412" t="s">
        <v>32</v>
      </c>
      <c r="I21" s="412" t="s">
        <v>32</v>
      </c>
      <c r="J21" s="412" t="s">
        <v>32</v>
      </c>
      <c r="K21" s="412" t="s">
        <v>32</v>
      </c>
      <c r="L21" s="412" t="s">
        <v>32</v>
      </c>
      <c r="M21" s="412" t="s">
        <v>32</v>
      </c>
      <c r="N21" s="412" t="s">
        <v>32</v>
      </c>
      <c r="O21" s="414"/>
      <c r="P21" s="414"/>
      <c r="Q21" s="414"/>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4"/>
      <c r="AY21" s="414"/>
      <c r="AZ21" s="414"/>
      <c r="BA21" s="414"/>
      <c r="BB21" s="414"/>
      <c r="BC21" s="414"/>
      <c r="BD21" s="414"/>
      <c r="BE21" s="414">
        <v>11</v>
      </c>
      <c r="BF21" s="414"/>
      <c r="BG21" s="414"/>
      <c r="BH21" s="414"/>
      <c r="BI21" s="414"/>
      <c r="BJ21" s="414"/>
      <c r="BK21" s="414"/>
      <c r="BL21" s="414"/>
      <c r="BM21" s="414"/>
      <c r="BN21" s="414"/>
      <c r="BO21" s="414"/>
      <c r="BP21" s="414"/>
      <c r="BQ21" s="414"/>
      <c r="BR21" s="414"/>
      <c r="BS21" s="414"/>
      <c r="BT21" s="414"/>
      <c r="BU21" s="414"/>
      <c r="BV21" s="414"/>
      <c r="BW21" s="414"/>
      <c r="BX21" s="414"/>
      <c r="BY21" s="675"/>
      <c r="BZ21" s="710"/>
      <c r="CA21" s="708"/>
      <c r="CB21" s="708"/>
      <c r="CC21" s="708"/>
      <c r="CD21" s="708" t="s">
        <v>32</v>
      </c>
      <c r="CE21" s="709"/>
      <c r="CF21" s="536">
        <f t="shared" si="2"/>
        <v>0.9</v>
      </c>
      <c r="CG21" s="579" t="s">
        <v>418</v>
      </c>
    </row>
    <row r="22" spans="1:85" s="25" customFormat="1" ht="31.5" x14ac:dyDescent="0.2">
      <c r="A22" s="609" t="s">
        <v>49</v>
      </c>
      <c r="B22" s="671" t="s">
        <v>419</v>
      </c>
      <c r="C22" s="612"/>
      <c r="D22" s="613"/>
      <c r="E22" s="584"/>
      <c r="F22" s="685">
        <v>44638</v>
      </c>
      <c r="G22" s="488"/>
      <c r="H22" s="412"/>
      <c r="I22" s="412"/>
      <c r="J22" s="412"/>
      <c r="K22" s="412"/>
      <c r="L22" s="412"/>
      <c r="M22" s="412"/>
      <c r="N22" s="412"/>
      <c r="O22" s="414"/>
      <c r="P22" s="414"/>
      <c r="Q22" s="414"/>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675"/>
      <c r="BZ22" s="710"/>
      <c r="CA22" s="708"/>
      <c r="CB22" s="708"/>
      <c r="CC22" s="708"/>
      <c r="CD22" s="708" t="s">
        <v>32</v>
      </c>
      <c r="CE22" s="709"/>
      <c r="CF22" s="537">
        <f>SUBTOTAL(1,CF23:CF25)</f>
        <v>0.96666666666666667</v>
      </c>
      <c r="CG22" s="579"/>
    </row>
    <row r="23" spans="1:85" s="25" customFormat="1" ht="16.5" x14ac:dyDescent="0.2">
      <c r="A23" s="609"/>
      <c r="B23" s="498" t="s">
        <v>420</v>
      </c>
      <c r="C23" s="613" t="s">
        <v>409</v>
      </c>
      <c r="D23" s="613"/>
      <c r="E23" s="584">
        <v>44500</v>
      </c>
      <c r="F23" s="584">
        <v>44589</v>
      </c>
      <c r="G23" s="488"/>
      <c r="H23" s="412" t="s">
        <v>32</v>
      </c>
      <c r="I23" s="412" t="s">
        <v>32</v>
      </c>
      <c r="J23" s="412" t="s">
        <v>32</v>
      </c>
      <c r="K23" s="412" t="s">
        <v>32</v>
      </c>
      <c r="L23" s="412" t="s">
        <v>32</v>
      </c>
      <c r="M23" s="412" t="s">
        <v>32</v>
      </c>
      <c r="N23" s="412" t="s">
        <v>32</v>
      </c>
      <c r="O23" s="414"/>
      <c r="P23" s="414"/>
      <c r="Q23" s="414"/>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4"/>
      <c r="AY23" s="414"/>
      <c r="AZ23" s="414"/>
      <c r="BA23" s="414"/>
      <c r="BB23" s="414"/>
      <c r="BC23" s="414"/>
      <c r="BD23" s="414" t="s">
        <v>53</v>
      </c>
      <c r="BE23" s="414" t="s">
        <v>53</v>
      </c>
      <c r="BF23" s="414" t="s">
        <v>53</v>
      </c>
      <c r="BG23" s="414" t="s">
        <v>53</v>
      </c>
      <c r="BH23" s="414"/>
      <c r="BI23" s="414"/>
      <c r="BJ23" s="414"/>
      <c r="BK23" s="414"/>
      <c r="BL23" s="414"/>
      <c r="BM23" s="414"/>
      <c r="BN23" s="414"/>
      <c r="BO23" s="414"/>
      <c r="BP23" s="414"/>
      <c r="BQ23" s="414"/>
      <c r="BR23" s="414"/>
      <c r="BS23" s="414"/>
      <c r="BT23" s="414"/>
      <c r="BU23" s="414"/>
      <c r="BV23" s="414"/>
      <c r="BW23" s="414"/>
      <c r="BX23" s="414"/>
      <c r="BY23" s="675"/>
      <c r="BZ23" s="710"/>
      <c r="CA23" s="708"/>
      <c r="CB23" s="708"/>
      <c r="CC23" s="708"/>
      <c r="CD23" s="708"/>
      <c r="CE23" s="709" t="s">
        <v>32</v>
      </c>
      <c r="CF23" s="536">
        <f t="shared" ref="CF23:CF25" si="3">IF(CE23&lt;&gt;"",1,IF(CD23&lt;&gt;"",0.9,IF(CC23&lt;&gt;"",0.75,IF(CB23&lt;&gt;"",0.5,IF(CA23&lt;&gt;"",0.3,IF(BZ23&lt;&gt;"",0.2,0))))))</f>
        <v>1</v>
      </c>
      <c r="CG23" t="s">
        <v>421</v>
      </c>
    </row>
    <row r="24" spans="1:85" s="25" customFormat="1" ht="16.5" x14ac:dyDescent="0.2">
      <c r="A24" s="609"/>
      <c r="B24" s="495" t="s">
        <v>422</v>
      </c>
      <c r="C24" s="613" t="s">
        <v>408</v>
      </c>
      <c r="D24" s="613"/>
      <c r="E24" s="584">
        <v>44500</v>
      </c>
      <c r="F24" s="741">
        <v>44616</v>
      </c>
      <c r="G24" s="488"/>
      <c r="H24" s="412" t="s">
        <v>32</v>
      </c>
      <c r="I24" s="412" t="s">
        <v>32</v>
      </c>
      <c r="J24" s="412" t="s">
        <v>32</v>
      </c>
      <c r="K24" s="412" t="s">
        <v>32</v>
      </c>
      <c r="L24" s="412" t="s">
        <v>32</v>
      </c>
      <c r="M24" s="412" t="s">
        <v>32</v>
      </c>
      <c r="N24" s="412" t="s">
        <v>32</v>
      </c>
      <c r="O24" s="414"/>
      <c r="P24" s="414"/>
      <c r="Q24" s="414"/>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4"/>
      <c r="AY24" s="414"/>
      <c r="AZ24" s="414"/>
      <c r="BA24" s="414"/>
      <c r="BB24" s="414"/>
      <c r="BC24" s="414"/>
      <c r="BD24" s="414"/>
      <c r="BE24" s="414"/>
      <c r="BF24" s="414"/>
      <c r="BG24" s="414"/>
      <c r="BH24" s="414" t="s">
        <v>53</v>
      </c>
      <c r="BI24" s="414" t="s">
        <v>53</v>
      </c>
      <c r="BJ24" s="414"/>
      <c r="BK24" s="414"/>
      <c r="BL24" s="414"/>
      <c r="BM24" s="414"/>
      <c r="BN24" s="414"/>
      <c r="BO24" s="414"/>
      <c r="BP24" s="414"/>
      <c r="BQ24" s="414"/>
      <c r="BR24" s="414"/>
      <c r="BS24" s="414"/>
      <c r="BT24" s="414"/>
      <c r="BU24" s="414"/>
      <c r="BV24" s="414"/>
      <c r="BW24" s="414"/>
      <c r="BX24" s="414"/>
      <c r="BY24" s="675"/>
      <c r="BZ24" s="710"/>
      <c r="CA24" s="708"/>
      <c r="CB24" s="708"/>
      <c r="CC24" s="708"/>
      <c r="CD24" s="708"/>
      <c r="CE24" s="709" t="s">
        <v>32</v>
      </c>
      <c r="CF24" s="536">
        <f t="shared" si="3"/>
        <v>1</v>
      </c>
      <c r="CG24" s="579"/>
    </row>
    <row r="25" spans="1:85" s="25" customFormat="1" ht="16.5" x14ac:dyDescent="0.2">
      <c r="A25" s="502"/>
      <c r="B25" s="495" t="s">
        <v>417</v>
      </c>
      <c r="C25" s="613" t="s">
        <v>409</v>
      </c>
      <c r="D25" s="613"/>
      <c r="E25" s="584" t="s">
        <v>423</v>
      </c>
      <c r="F25" s="741">
        <v>44644</v>
      </c>
      <c r="G25" s="488"/>
      <c r="H25" s="412" t="s">
        <v>32</v>
      </c>
      <c r="I25" s="412" t="s">
        <v>32</v>
      </c>
      <c r="J25" s="412" t="s">
        <v>32</v>
      </c>
      <c r="K25" s="412" t="s">
        <v>32</v>
      </c>
      <c r="L25" s="412" t="s">
        <v>32</v>
      </c>
      <c r="M25" s="412" t="s">
        <v>32</v>
      </c>
      <c r="N25" s="412" t="s">
        <v>32</v>
      </c>
      <c r="O25" s="414"/>
      <c r="P25" s="414"/>
      <c r="Q25" s="414"/>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4"/>
      <c r="AY25" s="414"/>
      <c r="AZ25" s="414"/>
      <c r="BA25" s="414"/>
      <c r="BB25" s="414"/>
      <c r="BC25" s="414"/>
      <c r="BD25" s="414"/>
      <c r="BE25" s="414"/>
      <c r="BF25" s="414"/>
      <c r="BG25" s="414"/>
      <c r="BH25" s="414"/>
      <c r="BI25" s="414"/>
      <c r="BJ25" s="414"/>
      <c r="BK25" s="414"/>
      <c r="BL25" s="414"/>
      <c r="BM25" s="414" t="s">
        <v>53</v>
      </c>
      <c r="BN25" s="414" t="s">
        <v>53</v>
      </c>
      <c r="BO25" s="414"/>
      <c r="BP25" s="414"/>
      <c r="BQ25" s="414"/>
      <c r="BR25" s="414"/>
      <c r="BS25" s="414"/>
      <c r="BT25" s="414"/>
      <c r="BU25" s="414"/>
      <c r="BV25" s="414"/>
      <c r="BW25" s="414"/>
      <c r="BX25" s="414"/>
      <c r="BY25" s="675"/>
      <c r="BZ25" s="710"/>
      <c r="CA25" s="708"/>
      <c r="CB25" s="708"/>
      <c r="CC25" s="708"/>
      <c r="CD25" s="708" t="s">
        <v>32</v>
      </c>
      <c r="CE25" s="709"/>
      <c r="CF25" s="536">
        <f t="shared" si="3"/>
        <v>0.9</v>
      </c>
      <c r="CG25" s="579"/>
    </row>
    <row r="26" spans="1:85" s="25" customFormat="1" ht="16.5" x14ac:dyDescent="0.2">
      <c r="A26" s="611" t="s">
        <v>65</v>
      </c>
      <c r="B26" s="671" t="s">
        <v>375</v>
      </c>
      <c r="C26" s="613"/>
      <c r="D26" s="613"/>
      <c r="E26" s="584"/>
      <c r="F26" s="685">
        <f>MAX(F27:F33)</f>
        <v>44616</v>
      </c>
      <c r="G26" s="586"/>
      <c r="H26" s="415"/>
      <c r="I26" s="415"/>
      <c r="J26" s="414"/>
      <c r="K26" s="414"/>
      <c r="L26" s="414"/>
      <c r="M26" s="414"/>
      <c r="N26" s="419"/>
      <c r="O26" s="414"/>
      <c r="P26" s="414"/>
      <c r="Q26" s="414"/>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675"/>
      <c r="BZ26" s="710"/>
      <c r="CA26" s="708"/>
      <c r="CB26" s="708"/>
      <c r="CC26" s="708"/>
      <c r="CD26" s="708"/>
      <c r="CE26" s="709"/>
      <c r="CF26" s="535">
        <f>SUBTOTAL(1,CF27:CF33)</f>
        <v>0</v>
      </c>
      <c r="CG26" s="579"/>
    </row>
    <row r="27" spans="1:85" s="25" customFormat="1" ht="16.5" x14ac:dyDescent="0.2">
      <c r="A27" s="609"/>
      <c r="B27" s="495" t="s">
        <v>376</v>
      </c>
      <c r="C27" s="613" t="s">
        <v>409</v>
      </c>
      <c r="D27" s="613"/>
      <c r="E27" s="584" t="s">
        <v>423</v>
      </c>
      <c r="F27" s="584">
        <v>44589</v>
      </c>
      <c r="G27" s="583"/>
      <c r="H27" s="412" t="s">
        <v>32</v>
      </c>
      <c r="I27" s="412" t="s">
        <v>32</v>
      </c>
      <c r="J27" s="412" t="s">
        <v>32</v>
      </c>
      <c r="K27" s="412" t="s">
        <v>32</v>
      </c>
      <c r="L27" s="412" t="s">
        <v>32</v>
      </c>
      <c r="M27" s="412" t="s">
        <v>32</v>
      </c>
      <c r="N27" s="412" t="s">
        <v>32</v>
      </c>
      <c r="O27" s="414"/>
      <c r="P27" s="414"/>
      <c r="Q27" s="414"/>
      <c r="R27" s="415"/>
      <c r="S27" s="415"/>
      <c r="T27" s="415"/>
      <c r="U27" s="415"/>
      <c r="V27" s="415"/>
      <c r="W27" s="415"/>
      <c r="X27" s="415"/>
      <c r="Y27" s="415"/>
      <c r="Z27" s="415"/>
      <c r="AA27" s="415"/>
      <c r="AB27" s="415"/>
      <c r="AC27" s="415"/>
      <c r="AD27" s="415"/>
      <c r="AE27" s="415"/>
      <c r="AF27" s="415"/>
      <c r="AG27" s="415"/>
      <c r="AH27" s="415"/>
      <c r="AI27" s="415"/>
      <c r="AJ27" s="412" t="s">
        <v>32</v>
      </c>
      <c r="AK27" s="412" t="s">
        <v>32</v>
      </c>
      <c r="AL27" s="412" t="s">
        <v>32</v>
      </c>
      <c r="AM27" s="415"/>
      <c r="AN27" s="415"/>
      <c r="AO27" s="415"/>
      <c r="AP27" s="415"/>
      <c r="AQ27" s="415"/>
      <c r="AR27" s="415"/>
      <c r="AS27" s="415"/>
      <c r="AT27" s="415"/>
      <c r="AU27" s="415"/>
      <c r="AV27" s="415"/>
      <c r="AW27" s="415"/>
      <c r="AX27" s="414"/>
      <c r="AY27" s="414"/>
      <c r="AZ27" s="414"/>
      <c r="BA27" s="414"/>
      <c r="BB27" s="414"/>
      <c r="BC27" s="414"/>
      <c r="BD27" s="414" t="s">
        <v>53</v>
      </c>
      <c r="BE27" s="414" t="s">
        <v>53</v>
      </c>
      <c r="BF27" s="414" t="s">
        <v>53</v>
      </c>
      <c r="BG27" s="414" t="s">
        <v>53</v>
      </c>
      <c r="BH27" s="414"/>
      <c r="BI27" s="414"/>
      <c r="BJ27" s="414"/>
      <c r="BK27" s="414"/>
      <c r="BL27" s="414"/>
      <c r="BM27" s="414"/>
      <c r="BN27" s="414"/>
      <c r="BO27" s="414"/>
      <c r="BP27" s="414"/>
      <c r="BQ27" s="414"/>
      <c r="BR27" s="414"/>
      <c r="BS27" s="414"/>
      <c r="BT27" s="414"/>
      <c r="BU27" s="414"/>
      <c r="BV27" s="414"/>
      <c r="BW27" s="414"/>
      <c r="BX27" s="414"/>
      <c r="BY27" s="675"/>
      <c r="BZ27" s="710"/>
      <c r="CA27" s="708"/>
      <c r="CB27" s="708"/>
      <c r="CC27" s="708"/>
      <c r="CD27" s="708"/>
      <c r="CE27" s="709"/>
      <c r="CF27" s="536">
        <f t="shared" ref="CF27:CF45" si="4">IF(CE27&lt;&gt;"",1,IF(CD27&lt;&gt;"",0.9,IF(CC27&lt;&gt;"",0.75,IF(CB27&lt;&gt;"",0.5,IF(CA27&lt;&gt;"",0.3,IF(BZ27&lt;&gt;"",0.2,0))))))</f>
        <v>0</v>
      </c>
      <c r="CG27" s="693"/>
    </row>
    <row r="28" spans="1:85" s="25" customFormat="1" ht="33" x14ac:dyDescent="0.2">
      <c r="A28" s="609"/>
      <c r="B28" s="495" t="s">
        <v>427</v>
      </c>
      <c r="C28" s="613" t="s">
        <v>428</v>
      </c>
      <c r="D28" s="613" t="s">
        <v>377</v>
      </c>
      <c r="E28" s="584"/>
      <c r="F28" s="584">
        <v>44610</v>
      </c>
      <c r="G28" s="583"/>
      <c r="H28" s="412"/>
      <c r="I28" s="412"/>
      <c r="J28" s="412"/>
      <c r="K28" s="412"/>
      <c r="L28" s="412"/>
      <c r="M28" s="412"/>
      <c r="N28" s="412"/>
      <c r="O28" s="414"/>
      <c r="P28" s="414"/>
      <c r="Q28" s="414"/>
      <c r="R28" s="415"/>
      <c r="S28" s="415"/>
      <c r="T28" s="415"/>
      <c r="U28" s="415"/>
      <c r="V28" s="415"/>
      <c r="W28" s="415"/>
      <c r="X28" s="415"/>
      <c r="Y28" s="415"/>
      <c r="Z28" s="415"/>
      <c r="AA28" s="415"/>
      <c r="AB28" s="415"/>
      <c r="AC28" s="415"/>
      <c r="AD28" s="415"/>
      <c r="AE28" s="415"/>
      <c r="AF28" s="415"/>
      <c r="AG28" s="415"/>
      <c r="AH28" s="415"/>
      <c r="AI28" s="415"/>
      <c r="AJ28" s="412"/>
      <c r="AK28" s="412"/>
      <c r="AL28" s="412"/>
      <c r="AM28" s="415"/>
      <c r="AN28" s="415"/>
      <c r="AO28" s="415"/>
      <c r="AP28" s="415"/>
      <c r="AQ28" s="415"/>
      <c r="AR28" s="415"/>
      <c r="AS28" s="415"/>
      <c r="AT28" s="415"/>
      <c r="AU28" s="415"/>
      <c r="AV28" s="415"/>
      <c r="AW28" s="415"/>
      <c r="AX28" s="414"/>
      <c r="AY28" s="414"/>
      <c r="AZ28" s="414" t="s">
        <v>32</v>
      </c>
      <c r="BA28" s="414" t="s">
        <v>32</v>
      </c>
      <c r="BB28" s="414" t="s">
        <v>32</v>
      </c>
      <c r="BC28" s="414" t="s">
        <v>32</v>
      </c>
      <c r="BD28" s="414" t="s">
        <v>32</v>
      </c>
      <c r="BE28" s="414" t="s">
        <v>32</v>
      </c>
      <c r="BF28" s="414" t="s">
        <v>32</v>
      </c>
      <c r="BG28" s="414" t="s">
        <v>32</v>
      </c>
      <c r="BH28" s="414" t="s">
        <v>32</v>
      </c>
      <c r="BI28" s="414" t="s">
        <v>32</v>
      </c>
      <c r="BJ28" s="414" t="s">
        <v>32</v>
      </c>
      <c r="BK28" s="414"/>
      <c r="BL28" s="414"/>
      <c r="BM28" s="414"/>
      <c r="BN28" s="414"/>
      <c r="BO28" s="414"/>
      <c r="BP28" s="414"/>
      <c r="BQ28" s="414"/>
      <c r="BR28" s="414"/>
      <c r="BS28" s="414"/>
      <c r="BT28" s="414"/>
      <c r="BU28" s="414"/>
      <c r="BV28" s="414"/>
      <c r="BW28" s="414"/>
      <c r="BX28" s="414"/>
      <c r="BY28" s="675"/>
      <c r="BZ28" s="710"/>
      <c r="CA28" s="708"/>
      <c r="CB28" s="708"/>
      <c r="CC28" s="708"/>
      <c r="CD28" s="708"/>
      <c r="CE28" s="709"/>
      <c r="CF28" s="536"/>
      <c r="CG28" s="693"/>
    </row>
    <row r="29" spans="1:85" s="25" customFormat="1" ht="33" x14ac:dyDescent="0.2">
      <c r="A29" s="609"/>
      <c r="B29" s="495" t="s">
        <v>430</v>
      </c>
      <c r="C29" s="613" t="s">
        <v>428</v>
      </c>
      <c r="D29" s="613" t="s">
        <v>377</v>
      </c>
      <c r="E29" s="584"/>
      <c r="F29" s="584">
        <v>44610</v>
      </c>
      <c r="G29" s="583"/>
      <c r="H29" s="412"/>
      <c r="I29" s="412"/>
      <c r="J29" s="412"/>
      <c r="K29" s="412"/>
      <c r="L29" s="412"/>
      <c r="M29" s="412"/>
      <c r="N29" s="412"/>
      <c r="O29" s="414"/>
      <c r="P29" s="414"/>
      <c r="Q29" s="414"/>
      <c r="R29" s="415"/>
      <c r="S29" s="415"/>
      <c r="T29" s="415"/>
      <c r="U29" s="415"/>
      <c r="V29" s="415"/>
      <c r="W29" s="415"/>
      <c r="X29" s="415"/>
      <c r="Y29" s="415"/>
      <c r="Z29" s="415"/>
      <c r="AA29" s="415"/>
      <c r="AB29" s="415"/>
      <c r="AC29" s="415"/>
      <c r="AD29" s="415"/>
      <c r="AE29" s="415"/>
      <c r="AF29" s="415"/>
      <c r="AG29" s="415"/>
      <c r="AH29" s="415"/>
      <c r="AI29" s="415"/>
      <c r="AJ29" s="412"/>
      <c r="AK29" s="412"/>
      <c r="AL29" s="412"/>
      <c r="AM29" s="415"/>
      <c r="AN29" s="415"/>
      <c r="AO29" s="415"/>
      <c r="AP29" s="415"/>
      <c r="AQ29" s="415"/>
      <c r="AR29" s="415"/>
      <c r="AS29" s="415"/>
      <c r="AT29" s="415"/>
      <c r="AU29" s="415"/>
      <c r="AV29" s="415"/>
      <c r="AW29" s="415"/>
      <c r="AX29" s="414"/>
      <c r="AY29" s="414"/>
      <c r="AZ29" s="414" t="s">
        <v>32</v>
      </c>
      <c r="BA29" s="414" t="s">
        <v>32</v>
      </c>
      <c r="BB29" s="414" t="s">
        <v>32</v>
      </c>
      <c r="BC29" s="414" t="s">
        <v>32</v>
      </c>
      <c r="BD29" s="414" t="s">
        <v>32</v>
      </c>
      <c r="BE29" s="414" t="s">
        <v>32</v>
      </c>
      <c r="BF29" s="414" t="s">
        <v>32</v>
      </c>
      <c r="BG29" s="414" t="s">
        <v>32</v>
      </c>
      <c r="BH29" s="414" t="s">
        <v>32</v>
      </c>
      <c r="BI29" s="414" t="s">
        <v>32</v>
      </c>
      <c r="BJ29" s="414" t="s">
        <v>32</v>
      </c>
      <c r="BK29" s="414"/>
      <c r="BL29" s="414"/>
      <c r="BM29" s="414"/>
      <c r="BN29" s="414"/>
      <c r="BO29" s="414"/>
      <c r="BP29" s="414"/>
      <c r="BQ29" s="414"/>
      <c r="BR29" s="414"/>
      <c r="BS29" s="414"/>
      <c r="BT29" s="414"/>
      <c r="BU29" s="414"/>
      <c r="BV29" s="414"/>
      <c r="BW29" s="414"/>
      <c r="BX29" s="414"/>
      <c r="BY29" s="675"/>
      <c r="BZ29" s="710"/>
      <c r="CA29" s="708"/>
      <c r="CB29" s="708"/>
      <c r="CC29" s="708"/>
      <c r="CD29" s="708"/>
      <c r="CE29" s="709"/>
      <c r="CF29" s="536"/>
      <c r="CG29" s="693"/>
    </row>
    <row r="30" spans="1:85" s="25" customFormat="1" ht="16.5" x14ac:dyDescent="0.2">
      <c r="A30" s="609"/>
      <c r="B30" s="495" t="s">
        <v>431</v>
      </c>
      <c r="C30" s="612" t="s">
        <v>408</v>
      </c>
      <c r="D30" s="613" t="s">
        <v>428</v>
      </c>
      <c r="E30" s="584"/>
      <c r="F30" s="741">
        <v>44616</v>
      </c>
      <c r="G30" s="583"/>
      <c r="H30" s="412"/>
      <c r="I30" s="412"/>
      <c r="J30" s="412"/>
      <c r="K30" s="412"/>
      <c r="L30" s="412"/>
      <c r="M30" s="412"/>
      <c r="N30" s="412"/>
      <c r="O30" s="414"/>
      <c r="P30" s="414"/>
      <c r="Q30" s="414"/>
      <c r="R30" s="415"/>
      <c r="S30" s="415"/>
      <c r="T30" s="415"/>
      <c r="U30" s="415"/>
      <c r="V30" s="415"/>
      <c r="W30" s="415"/>
      <c r="X30" s="415"/>
      <c r="Y30" s="415"/>
      <c r="Z30" s="415"/>
      <c r="AA30" s="415"/>
      <c r="AB30" s="415"/>
      <c r="AC30" s="415"/>
      <c r="AD30" s="415"/>
      <c r="AE30" s="415"/>
      <c r="AF30" s="415"/>
      <c r="AG30" s="415"/>
      <c r="AH30" s="415"/>
      <c r="AI30" s="415"/>
      <c r="AJ30" s="412"/>
      <c r="AK30" s="412"/>
      <c r="AL30" s="412"/>
      <c r="AM30" s="415"/>
      <c r="AN30" s="415"/>
      <c r="AO30" s="415"/>
      <c r="AP30" s="415"/>
      <c r="AQ30" s="415"/>
      <c r="AR30" s="415"/>
      <c r="AS30" s="415"/>
      <c r="AT30" s="415"/>
      <c r="AU30" s="415"/>
      <c r="AV30" s="415"/>
      <c r="AW30" s="415"/>
      <c r="AX30" s="414"/>
      <c r="AY30" s="414"/>
      <c r="AZ30" s="414"/>
      <c r="BA30" s="414"/>
      <c r="BB30" s="414"/>
      <c r="BC30" s="414"/>
      <c r="BD30" s="414"/>
      <c r="BE30" s="414"/>
      <c r="BF30" s="414"/>
      <c r="BG30" s="414"/>
      <c r="BH30" s="414"/>
      <c r="BI30" s="414"/>
      <c r="BJ30" s="414"/>
      <c r="BK30" s="414">
        <v>24</v>
      </c>
      <c r="BL30" s="414"/>
      <c r="BM30" s="414"/>
      <c r="BN30" s="414"/>
      <c r="BO30" s="414"/>
      <c r="BP30" s="414"/>
      <c r="BQ30" s="414"/>
      <c r="BR30" s="414"/>
      <c r="BS30" s="414"/>
      <c r="BT30" s="414"/>
      <c r="BU30" s="414"/>
      <c r="BV30" s="414"/>
      <c r="BW30" s="414"/>
      <c r="BX30" s="414"/>
      <c r="BY30" s="675"/>
      <c r="BZ30" s="710"/>
      <c r="CA30" s="708"/>
      <c r="CB30" s="708"/>
      <c r="CC30" s="708"/>
      <c r="CD30" s="708"/>
      <c r="CE30" s="709"/>
      <c r="CF30" s="536"/>
      <c r="CG30" s="693"/>
    </row>
    <row r="31" spans="1:85" s="25" customFormat="1" ht="16.5" x14ac:dyDescent="0.2">
      <c r="A31" s="609"/>
      <c r="B31" s="495" t="s">
        <v>378</v>
      </c>
      <c r="C31" s="613" t="s">
        <v>409</v>
      </c>
      <c r="D31" s="613"/>
      <c r="E31" s="584" t="s">
        <v>423</v>
      </c>
      <c r="F31" s="584">
        <v>44589</v>
      </c>
      <c r="G31" s="583"/>
      <c r="H31" s="412" t="s">
        <v>32</v>
      </c>
      <c r="I31" s="412" t="s">
        <v>32</v>
      </c>
      <c r="J31" s="412" t="s">
        <v>32</v>
      </c>
      <c r="K31" s="412" t="s">
        <v>32</v>
      </c>
      <c r="L31" s="412" t="s">
        <v>32</v>
      </c>
      <c r="M31" s="412" t="s">
        <v>32</v>
      </c>
      <c r="N31" s="412" t="s">
        <v>32</v>
      </c>
      <c r="O31" s="414"/>
      <c r="P31" s="414"/>
      <c r="Q31" s="414"/>
      <c r="R31" s="415"/>
      <c r="S31" s="415"/>
      <c r="T31" s="415"/>
      <c r="U31" s="415"/>
      <c r="V31" s="415"/>
      <c r="W31" s="415"/>
      <c r="X31" s="415"/>
      <c r="Y31" s="415"/>
      <c r="Z31" s="415"/>
      <c r="AA31" s="415"/>
      <c r="AB31" s="415"/>
      <c r="AC31" s="415"/>
      <c r="AD31" s="415"/>
      <c r="AE31" s="415"/>
      <c r="AF31" s="415"/>
      <c r="AG31" s="415"/>
      <c r="AH31" s="415"/>
      <c r="AI31" s="415"/>
      <c r="AJ31" s="412" t="s">
        <v>32</v>
      </c>
      <c r="AK31" s="412" t="s">
        <v>32</v>
      </c>
      <c r="AL31" s="412" t="s">
        <v>32</v>
      </c>
      <c r="AM31" s="415"/>
      <c r="AN31" s="415"/>
      <c r="AO31" s="415"/>
      <c r="AP31" s="415"/>
      <c r="AQ31" s="415"/>
      <c r="AR31" s="415"/>
      <c r="AS31" s="415"/>
      <c r="AT31" s="415"/>
      <c r="AU31" s="415"/>
      <c r="AV31" s="415"/>
      <c r="AW31" s="415"/>
      <c r="AX31" s="414"/>
      <c r="AY31" s="414"/>
      <c r="AZ31" s="414"/>
      <c r="BA31" s="414"/>
      <c r="BB31" s="414"/>
      <c r="BC31" s="414"/>
      <c r="BD31" s="414" t="s">
        <v>53</v>
      </c>
      <c r="BE31" s="414" t="s">
        <v>53</v>
      </c>
      <c r="BF31" s="414" t="s">
        <v>53</v>
      </c>
      <c r="BG31" s="414" t="s">
        <v>53</v>
      </c>
      <c r="BH31" s="414" t="s">
        <v>32</v>
      </c>
      <c r="BI31" s="414" t="s">
        <v>32</v>
      </c>
      <c r="BJ31" s="414" t="s">
        <v>32</v>
      </c>
      <c r="BK31" s="414"/>
      <c r="BL31" s="414"/>
      <c r="BM31" s="414"/>
      <c r="BN31" s="414"/>
      <c r="BO31" s="414"/>
      <c r="BP31" s="414"/>
      <c r="BQ31" s="414"/>
      <c r="BR31" s="414"/>
      <c r="BS31" s="414"/>
      <c r="BT31" s="414"/>
      <c r="BU31" s="414"/>
      <c r="BV31" s="414"/>
      <c r="BW31" s="414"/>
      <c r="BX31" s="414"/>
      <c r="BY31" s="675"/>
      <c r="BZ31" s="710"/>
      <c r="CA31" s="708"/>
      <c r="CB31" s="708"/>
      <c r="CC31" s="708"/>
      <c r="CD31" s="708"/>
      <c r="CE31" s="709"/>
      <c r="CF31" s="536">
        <f t="shared" si="4"/>
        <v>0</v>
      </c>
      <c r="CG31" s="693"/>
    </row>
    <row r="32" spans="1:85" s="25" customFormat="1" ht="16.5" x14ac:dyDescent="0.2">
      <c r="A32" s="609"/>
      <c r="B32" s="495" t="s">
        <v>379</v>
      </c>
      <c r="C32" s="612" t="s">
        <v>408</v>
      </c>
      <c r="D32" s="613"/>
      <c r="E32" s="584" t="s">
        <v>423</v>
      </c>
      <c r="F32" s="741">
        <v>44616</v>
      </c>
      <c r="G32" s="583"/>
      <c r="H32" s="412" t="s">
        <v>32</v>
      </c>
      <c r="I32" s="412" t="s">
        <v>32</v>
      </c>
      <c r="J32" s="412" t="s">
        <v>32</v>
      </c>
      <c r="K32" s="412" t="s">
        <v>32</v>
      </c>
      <c r="L32" s="412" t="s">
        <v>32</v>
      </c>
      <c r="M32" s="412" t="s">
        <v>32</v>
      </c>
      <c r="N32" s="412" t="s">
        <v>32</v>
      </c>
      <c r="O32" s="414"/>
      <c r="P32" s="414"/>
      <c r="Q32" s="414"/>
      <c r="R32" s="415"/>
      <c r="S32" s="415"/>
      <c r="T32" s="415"/>
      <c r="U32" s="415"/>
      <c r="V32" s="415"/>
      <c r="W32" s="415"/>
      <c r="X32" s="415"/>
      <c r="Y32" s="415"/>
      <c r="Z32" s="415"/>
      <c r="AA32" s="415"/>
      <c r="AB32" s="415"/>
      <c r="AC32" s="415"/>
      <c r="AD32" s="415"/>
      <c r="AE32" s="415"/>
      <c r="AF32" s="415"/>
      <c r="AG32" s="415"/>
      <c r="AH32" s="415"/>
      <c r="AI32" s="415"/>
      <c r="AJ32" s="412" t="s">
        <v>32</v>
      </c>
      <c r="AK32" s="412" t="s">
        <v>32</v>
      </c>
      <c r="AL32" s="412" t="s">
        <v>32</v>
      </c>
      <c r="AM32" s="415"/>
      <c r="AN32" s="415"/>
      <c r="AO32" s="415"/>
      <c r="AP32" s="415"/>
      <c r="AQ32" s="415"/>
      <c r="AR32" s="415"/>
      <c r="AS32" s="415"/>
      <c r="AT32" s="415"/>
      <c r="AU32" s="415"/>
      <c r="AV32" s="415"/>
      <c r="AW32" s="415"/>
      <c r="AX32" s="414"/>
      <c r="AY32" s="414"/>
      <c r="AZ32" s="414"/>
      <c r="BA32" s="414"/>
      <c r="BB32" s="414"/>
      <c r="BC32" s="414"/>
      <c r="BD32" s="414"/>
      <c r="BE32" s="414"/>
      <c r="BF32" s="414"/>
      <c r="BG32" s="414"/>
      <c r="BH32" s="414"/>
      <c r="BI32" s="414"/>
      <c r="BJ32" s="414"/>
      <c r="BK32" s="414">
        <v>24</v>
      </c>
      <c r="BL32" s="414"/>
      <c r="BM32" s="414"/>
      <c r="BN32" s="414"/>
      <c r="BO32" s="414"/>
      <c r="BP32" s="414"/>
      <c r="BQ32" s="414"/>
      <c r="BR32" s="414"/>
      <c r="BS32" s="414"/>
      <c r="BT32" s="414"/>
      <c r="BU32" s="414"/>
      <c r="BV32" s="414"/>
      <c r="BW32" s="414"/>
      <c r="BX32" s="414"/>
      <c r="BY32" s="675"/>
      <c r="BZ32" s="710"/>
      <c r="CA32" s="708"/>
      <c r="CB32" s="708"/>
      <c r="CC32" s="708"/>
      <c r="CD32" s="708"/>
      <c r="CE32" s="709"/>
      <c r="CF32" s="536">
        <f t="shared" si="4"/>
        <v>0</v>
      </c>
      <c r="CG32" s="693"/>
    </row>
    <row r="33" spans="1:85" s="25" customFormat="1" ht="16.5" x14ac:dyDescent="0.2">
      <c r="A33" s="502"/>
      <c r="B33" s="495" t="s">
        <v>426</v>
      </c>
      <c r="C33" s="613" t="s">
        <v>409</v>
      </c>
      <c r="D33" s="613"/>
      <c r="E33" s="584" t="s">
        <v>423</v>
      </c>
      <c r="F33" s="741" t="s">
        <v>636</v>
      </c>
      <c r="G33" s="583"/>
      <c r="H33" s="412" t="s">
        <v>32</v>
      </c>
      <c r="I33" s="412" t="s">
        <v>32</v>
      </c>
      <c r="J33" s="412" t="s">
        <v>32</v>
      </c>
      <c r="K33" s="412" t="s">
        <v>32</v>
      </c>
      <c r="L33" s="412" t="s">
        <v>32</v>
      </c>
      <c r="M33" s="412" t="s">
        <v>32</v>
      </c>
      <c r="N33" s="412" t="s">
        <v>32</v>
      </c>
      <c r="O33" s="414"/>
      <c r="P33" s="414"/>
      <c r="Q33" s="414"/>
      <c r="R33" s="415"/>
      <c r="S33" s="415"/>
      <c r="T33" s="415"/>
      <c r="U33" s="415"/>
      <c r="V33" s="415"/>
      <c r="W33" s="415"/>
      <c r="X33" s="415"/>
      <c r="Y33" s="415"/>
      <c r="Z33" s="415"/>
      <c r="AA33" s="415"/>
      <c r="AB33" s="415"/>
      <c r="AC33" s="415"/>
      <c r="AD33" s="415"/>
      <c r="AE33" s="415"/>
      <c r="AF33" s="415"/>
      <c r="AG33" s="415"/>
      <c r="AH33" s="415"/>
      <c r="AI33" s="415"/>
      <c r="AJ33" s="412" t="s">
        <v>32</v>
      </c>
      <c r="AK33" s="412" t="s">
        <v>32</v>
      </c>
      <c r="AL33" s="412" t="s">
        <v>32</v>
      </c>
      <c r="AM33" s="415"/>
      <c r="AN33" s="415"/>
      <c r="AO33" s="415"/>
      <c r="AP33" s="415"/>
      <c r="AQ33" s="415"/>
      <c r="AR33" s="415"/>
      <c r="AS33" s="415"/>
      <c r="AT33" s="415"/>
      <c r="AU33" s="415"/>
      <c r="AV33" s="415"/>
      <c r="AW33" s="415"/>
      <c r="AX33" s="414"/>
      <c r="AY33" s="414"/>
      <c r="AZ33" s="414"/>
      <c r="BA33" s="414"/>
      <c r="BB33" s="414"/>
      <c r="BC33" s="414"/>
      <c r="BD33" s="414"/>
      <c r="BE33" s="414"/>
      <c r="BF33" s="414"/>
      <c r="BG33" s="414"/>
      <c r="BH33" s="414"/>
      <c r="BI33" s="414"/>
      <c r="BJ33" s="414"/>
      <c r="BK33" s="414"/>
      <c r="BL33" s="414"/>
      <c r="BM33" s="414" t="s">
        <v>53</v>
      </c>
      <c r="BN33" s="414" t="s">
        <v>53</v>
      </c>
      <c r="BO33" s="414"/>
      <c r="BP33" s="414"/>
      <c r="BQ33" s="414"/>
      <c r="BR33" s="414"/>
      <c r="BS33" s="414"/>
      <c r="BT33" s="414"/>
      <c r="BU33" s="414"/>
      <c r="BV33" s="414"/>
      <c r="BW33" s="414"/>
      <c r="BX33" s="414"/>
      <c r="BY33" s="675"/>
      <c r="BZ33" s="710"/>
      <c r="CA33" s="708"/>
      <c r="CB33" s="708"/>
      <c r="CC33" s="708"/>
      <c r="CD33" s="708"/>
      <c r="CE33" s="709"/>
      <c r="CF33" s="536">
        <f t="shared" si="4"/>
        <v>0</v>
      </c>
      <c r="CG33" s="693"/>
    </row>
    <row r="34" spans="1:85" s="25" customFormat="1" ht="16.5" x14ac:dyDescent="0.2">
      <c r="A34" s="611" t="s">
        <v>78</v>
      </c>
      <c r="B34" s="671" t="s">
        <v>433</v>
      </c>
      <c r="C34" s="616"/>
      <c r="D34" s="616"/>
      <c r="E34" s="586">
        <f>MAX(E35:E38)</f>
        <v>44621</v>
      </c>
      <c r="F34" s="586">
        <f>MAX(F35:F38)</f>
        <v>44679</v>
      </c>
      <c r="G34" s="586"/>
      <c r="H34" s="415"/>
      <c r="I34" s="415"/>
      <c r="J34" s="414"/>
      <c r="K34" s="414"/>
      <c r="L34" s="414"/>
      <c r="M34" s="414"/>
      <c r="N34" s="419"/>
      <c r="O34" s="414"/>
      <c r="P34" s="414"/>
      <c r="Q34" s="414"/>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675"/>
      <c r="BZ34" s="710"/>
      <c r="CA34" s="708"/>
      <c r="CB34" s="708"/>
      <c r="CC34" s="708"/>
      <c r="CD34" s="708"/>
      <c r="CE34" s="709"/>
      <c r="CF34" s="536">
        <f>SUBTOTAL(1,CF35:CF37)</f>
        <v>0</v>
      </c>
      <c r="CG34" s="579"/>
    </row>
    <row r="35" spans="1:85" s="25" customFormat="1" ht="15.75" customHeight="1" x14ac:dyDescent="0.2">
      <c r="A35" s="611"/>
      <c r="B35" s="495" t="s">
        <v>434</v>
      </c>
      <c r="C35" s="612" t="s">
        <v>408</v>
      </c>
      <c r="D35" s="613" t="s">
        <v>409</v>
      </c>
      <c r="E35" s="583">
        <v>44621</v>
      </c>
      <c r="F35" s="583">
        <v>44617</v>
      </c>
      <c r="G35" s="583"/>
      <c r="H35" s="415"/>
      <c r="I35" s="415"/>
      <c r="J35" s="414"/>
      <c r="K35" s="414"/>
      <c r="L35" s="414"/>
      <c r="M35" s="414"/>
      <c r="N35" s="419"/>
      <c r="O35" s="414"/>
      <c r="P35" s="414"/>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4"/>
      <c r="AY35" s="414"/>
      <c r="AZ35" s="414"/>
      <c r="BA35" s="414"/>
      <c r="BB35" s="414"/>
      <c r="BC35" s="414"/>
      <c r="BD35" s="414"/>
      <c r="BE35" s="414"/>
      <c r="BF35" s="414"/>
      <c r="BG35" s="414"/>
      <c r="BH35" s="414" t="s">
        <v>53</v>
      </c>
      <c r="BI35" s="414" t="s">
        <v>53</v>
      </c>
      <c r="BJ35" s="414" t="s">
        <v>53</v>
      </c>
      <c r="BK35" s="414" t="s">
        <v>53</v>
      </c>
      <c r="BL35" s="414"/>
      <c r="BM35" s="414"/>
      <c r="BN35" s="414"/>
      <c r="BO35" s="414"/>
      <c r="BP35" s="414"/>
      <c r="BQ35" s="414"/>
      <c r="BR35" s="414"/>
      <c r="BS35" s="414"/>
      <c r="BT35" s="414"/>
      <c r="BU35" s="414"/>
      <c r="BV35" s="414"/>
      <c r="BW35" s="414"/>
      <c r="BX35" s="414"/>
      <c r="BY35" s="675"/>
      <c r="BZ35" s="710"/>
      <c r="CA35" s="708"/>
      <c r="CB35" s="708"/>
      <c r="CC35" s="708"/>
      <c r="CD35" s="708"/>
      <c r="CE35" s="709"/>
      <c r="CF35" s="536">
        <f t="shared" si="4"/>
        <v>0</v>
      </c>
      <c r="CG35" s="579"/>
    </row>
    <row r="36" spans="1:85" s="25" customFormat="1" ht="15.75" customHeight="1" x14ac:dyDescent="0.2">
      <c r="A36" s="611"/>
      <c r="B36" s="495" t="s">
        <v>380</v>
      </c>
      <c r="C36" s="612" t="s">
        <v>408</v>
      </c>
      <c r="D36" s="613" t="s">
        <v>409</v>
      </c>
      <c r="E36" s="583">
        <v>44621</v>
      </c>
      <c r="F36" s="583">
        <v>44651</v>
      </c>
      <c r="G36" s="583"/>
      <c r="H36" s="415"/>
      <c r="I36" s="415"/>
      <c r="J36" s="414"/>
      <c r="K36" s="414"/>
      <c r="L36" s="414"/>
      <c r="M36" s="414"/>
      <c r="N36" s="419"/>
      <c r="O36" s="414"/>
      <c r="P36" s="414"/>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4"/>
      <c r="AY36" s="414"/>
      <c r="AZ36" s="414"/>
      <c r="BA36" s="414"/>
      <c r="BB36" s="414"/>
      <c r="BC36" s="414"/>
      <c r="BD36" s="414"/>
      <c r="BE36" s="414"/>
      <c r="BF36" s="414"/>
      <c r="BG36" s="414"/>
      <c r="BH36" s="414"/>
      <c r="BI36" s="414"/>
      <c r="BJ36" s="414"/>
      <c r="BK36" s="414"/>
      <c r="BL36" s="652" t="s">
        <v>53</v>
      </c>
      <c r="BM36" s="414" t="s">
        <v>53</v>
      </c>
      <c r="BN36" s="414" t="s">
        <v>53</v>
      </c>
      <c r="BO36" s="414" t="s">
        <v>53</v>
      </c>
      <c r="BP36" s="414" t="s">
        <v>53</v>
      </c>
      <c r="BQ36" s="414"/>
      <c r="BR36" s="414"/>
      <c r="BS36" s="414"/>
      <c r="BT36" s="414"/>
      <c r="BU36" s="414"/>
      <c r="BV36" s="414"/>
      <c r="BW36" s="414"/>
      <c r="BX36" s="414"/>
      <c r="BY36" s="675"/>
      <c r="BZ36" s="710"/>
      <c r="CA36" s="708"/>
      <c r="CB36" s="708"/>
      <c r="CC36" s="708"/>
      <c r="CD36" s="708"/>
      <c r="CE36" s="709"/>
      <c r="CF36" s="536">
        <f t="shared" si="4"/>
        <v>0</v>
      </c>
      <c r="CG36" s="693"/>
    </row>
    <row r="37" spans="1:85" s="25" customFormat="1" ht="15.75" customHeight="1" x14ac:dyDescent="0.2">
      <c r="A37" s="617"/>
      <c r="B37" s="495" t="s">
        <v>381</v>
      </c>
      <c r="C37" s="612" t="s">
        <v>408</v>
      </c>
      <c r="D37" s="613" t="s">
        <v>409</v>
      </c>
      <c r="E37" s="583">
        <v>44621</v>
      </c>
      <c r="F37" s="583">
        <v>44651</v>
      </c>
      <c r="G37" s="583"/>
      <c r="H37" s="415"/>
      <c r="I37" s="415"/>
      <c r="J37" s="414"/>
      <c r="K37" s="414"/>
      <c r="L37" s="414"/>
      <c r="M37" s="414"/>
      <c r="N37" s="419"/>
      <c r="O37" s="414"/>
      <c r="P37" s="414"/>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4"/>
      <c r="AY37" s="414"/>
      <c r="AZ37" s="414"/>
      <c r="BA37" s="414"/>
      <c r="BB37" s="414"/>
      <c r="BC37" s="414"/>
      <c r="BD37" s="414"/>
      <c r="BE37" s="414"/>
      <c r="BF37" s="414"/>
      <c r="BG37" s="414"/>
      <c r="BH37" s="414"/>
      <c r="BI37" s="414"/>
      <c r="BJ37" s="414"/>
      <c r="BK37" s="414"/>
      <c r="BL37" s="652" t="s">
        <v>53</v>
      </c>
      <c r="BM37" s="414" t="s">
        <v>53</v>
      </c>
      <c r="BN37" s="414" t="s">
        <v>53</v>
      </c>
      <c r="BO37" s="414" t="s">
        <v>53</v>
      </c>
      <c r="BP37" s="414" t="s">
        <v>53</v>
      </c>
      <c r="BQ37" s="414"/>
      <c r="BR37" s="414"/>
      <c r="BS37" s="414"/>
      <c r="BT37" s="414"/>
      <c r="BU37" s="414"/>
      <c r="BV37" s="414"/>
      <c r="BW37" s="414"/>
      <c r="BX37" s="414"/>
      <c r="BY37" s="675"/>
      <c r="BZ37" s="710"/>
      <c r="CA37" s="708"/>
      <c r="CB37" s="708"/>
      <c r="CC37" s="708"/>
      <c r="CD37" s="708"/>
      <c r="CE37" s="709"/>
      <c r="CF37" s="536">
        <f t="shared" si="4"/>
        <v>0</v>
      </c>
      <c r="CG37" s="693"/>
    </row>
    <row r="38" spans="1:85" s="25" customFormat="1" ht="16.5" x14ac:dyDescent="0.2">
      <c r="A38" s="617"/>
      <c r="B38" s="495" t="s">
        <v>637</v>
      </c>
      <c r="C38" s="612" t="s">
        <v>408</v>
      </c>
      <c r="D38" s="613"/>
      <c r="E38" s="583">
        <v>44621</v>
      </c>
      <c r="F38" s="739">
        <v>44679</v>
      </c>
      <c r="G38" s="583"/>
      <c r="H38" s="415"/>
      <c r="I38" s="415"/>
      <c r="J38" s="414"/>
      <c r="K38" s="414"/>
      <c r="L38" s="414"/>
      <c r="M38" s="414"/>
      <c r="N38" s="419"/>
      <c r="O38" s="414"/>
      <c r="P38" s="414"/>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4"/>
      <c r="AY38" s="414"/>
      <c r="AZ38" s="414"/>
      <c r="BA38" s="414"/>
      <c r="BB38" s="414"/>
      <c r="BC38" s="414"/>
      <c r="BD38" s="414"/>
      <c r="BE38" s="414"/>
      <c r="BF38" s="414"/>
      <c r="BG38" s="414"/>
      <c r="BH38" s="414"/>
      <c r="BI38" s="414"/>
      <c r="BJ38" s="414"/>
      <c r="BK38" s="414"/>
      <c r="BL38" s="652"/>
      <c r="BM38" s="414"/>
      <c r="BN38" s="414"/>
      <c r="BO38" s="414"/>
      <c r="BP38" s="414"/>
      <c r="BQ38" s="414" t="s">
        <v>53</v>
      </c>
      <c r="BR38" s="414" t="s">
        <v>53</v>
      </c>
      <c r="BS38" s="414"/>
      <c r="BT38" s="414"/>
      <c r="BU38" s="414"/>
      <c r="BV38" s="414"/>
      <c r="BW38" s="414"/>
      <c r="BX38" s="414"/>
      <c r="BY38" s="675"/>
      <c r="BZ38" s="710"/>
      <c r="CA38" s="708"/>
      <c r="CB38" s="708"/>
      <c r="CC38" s="708"/>
      <c r="CD38" s="708"/>
      <c r="CE38" s="709"/>
      <c r="CF38" s="536"/>
      <c r="CG38" s="693"/>
    </row>
    <row r="39" spans="1:85" s="25" customFormat="1" ht="18" customHeight="1" thickBot="1" x14ac:dyDescent="0.25">
      <c r="A39" s="608" t="s">
        <v>435</v>
      </c>
      <c r="B39" s="601"/>
      <c r="C39" s="601"/>
      <c r="D39" s="601"/>
      <c r="E39" s="641"/>
      <c r="F39" s="641"/>
      <c r="G39" s="642"/>
      <c r="H39" s="528"/>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30"/>
      <c r="BZ39" s="705"/>
      <c r="CA39" s="705"/>
      <c r="CB39" s="705"/>
      <c r="CC39" s="705"/>
      <c r="CD39" s="705"/>
      <c r="CE39" s="705"/>
      <c r="CF39" s="537">
        <f>SUBTOTAL(1,CF40:CF45)</f>
        <v>0</v>
      </c>
      <c r="CG39" s="691"/>
    </row>
    <row r="40" spans="1:85" s="25" customFormat="1" ht="16.5" x14ac:dyDescent="0.2">
      <c r="A40" s="618" t="s">
        <v>92</v>
      </c>
      <c r="B40" s="671" t="s">
        <v>436</v>
      </c>
      <c r="C40" s="619"/>
      <c r="D40" s="619"/>
      <c r="E40" s="644" t="s">
        <v>437</v>
      </c>
      <c r="F40" s="644" t="s">
        <v>437</v>
      </c>
      <c r="G40" s="644"/>
      <c r="H40" s="423"/>
      <c r="I40" s="423"/>
      <c r="J40" s="424"/>
      <c r="K40" s="424"/>
      <c r="L40" s="424"/>
      <c r="M40" s="424"/>
      <c r="N40" s="425"/>
      <c r="O40" s="424"/>
      <c r="P40" s="424"/>
      <c r="Q40" s="424"/>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674"/>
      <c r="BZ40" s="711"/>
      <c r="CA40" s="712"/>
      <c r="CB40" s="712"/>
      <c r="CC40" s="712"/>
      <c r="CD40" s="712"/>
      <c r="CE40" s="713"/>
      <c r="CF40" s="536">
        <f>SUBTOTAL(1,CF41:CF45)</f>
        <v>0</v>
      </c>
      <c r="CG40" s="694"/>
    </row>
    <row r="41" spans="1:85" s="25" customFormat="1" ht="16.5" x14ac:dyDescent="0.2">
      <c r="A41" s="611"/>
      <c r="B41" s="684" t="s">
        <v>439</v>
      </c>
      <c r="C41" s="612" t="s">
        <v>440</v>
      </c>
      <c r="D41" s="613" t="s">
        <v>110</v>
      </c>
      <c r="E41" s="645" t="s">
        <v>437</v>
      </c>
      <c r="F41" s="645" t="s">
        <v>437</v>
      </c>
      <c r="G41" s="645"/>
      <c r="H41" s="401"/>
      <c r="I41" s="401"/>
      <c r="J41" s="403"/>
      <c r="K41" s="403"/>
      <c r="L41" s="403"/>
      <c r="M41" s="403"/>
      <c r="N41" s="404"/>
      <c r="O41" s="403"/>
      <c r="P41" s="403"/>
      <c r="Q41" s="403"/>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686"/>
      <c r="BZ41" s="710"/>
      <c r="CA41" s="714"/>
      <c r="CB41" s="714"/>
      <c r="CC41" s="714"/>
      <c r="CD41" s="714"/>
      <c r="CE41" s="713"/>
      <c r="CF41" s="536">
        <f t="shared" si="4"/>
        <v>0</v>
      </c>
      <c r="CG41" s="693"/>
    </row>
    <row r="42" spans="1:85" s="25" customFormat="1" ht="16.5" x14ac:dyDescent="0.2">
      <c r="A42" s="611"/>
      <c r="B42" s="684" t="s">
        <v>441</v>
      </c>
      <c r="C42" s="612" t="s">
        <v>440</v>
      </c>
      <c r="D42" s="613" t="s">
        <v>110</v>
      </c>
      <c r="E42" s="645" t="s">
        <v>437</v>
      </c>
      <c r="F42" s="645" t="s">
        <v>437</v>
      </c>
      <c r="G42" s="645"/>
      <c r="H42" s="401"/>
      <c r="I42" s="401"/>
      <c r="J42" s="403"/>
      <c r="K42" s="403"/>
      <c r="L42" s="403"/>
      <c r="M42" s="403"/>
      <c r="N42" s="404"/>
      <c r="O42" s="403"/>
      <c r="P42" s="403"/>
      <c r="Q42" s="403"/>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686"/>
      <c r="BZ42" s="710"/>
      <c r="CA42" s="714"/>
      <c r="CB42" s="714"/>
      <c r="CC42" s="714"/>
      <c r="CD42" s="714"/>
      <c r="CE42" s="713"/>
      <c r="CF42" s="536">
        <f t="shared" si="4"/>
        <v>0</v>
      </c>
      <c r="CG42" s="693"/>
    </row>
    <row r="43" spans="1:85" s="25" customFormat="1" ht="16.5" x14ac:dyDescent="0.2">
      <c r="A43" s="611"/>
      <c r="B43" s="684" t="s">
        <v>442</v>
      </c>
      <c r="C43" s="612" t="s">
        <v>440</v>
      </c>
      <c r="D43" s="613" t="s">
        <v>110</v>
      </c>
      <c r="E43" s="645" t="s">
        <v>437</v>
      </c>
      <c r="F43" s="645" t="s">
        <v>437</v>
      </c>
      <c r="G43" s="645"/>
      <c r="H43" s="401"/>
      <c r="I43" s="401"/>
      <c r="J43" s="403"/>
      <c r="K43" s="403"/>
      <c r="L43" s="403"/>
      <c r="M43" s="403"/>
      <c r="N43" s="404"/>
      <c r="O43" s="403"/>
      <c r="P43" s="403"/>
      <c r="Q43" s="403"/>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686"/>
      <c r="BZ43" s="710"/>
      <c r="CA43" s="714"/>
      <c r="CB43" s="714"/>
      <c r="CC43" s="714"/>
      <c r="CD43" s="714"/>
      <c r="CE43" s="713"/>
      <c r="CF43" s="536">
        <f t="shared" si="4"/>
        <v>0</v>
      </c>
      <c r="CG43" s="693"/>
    </row>
    <row r="44" spans="1:85" s="25" customFormat="1" ht="16.5" x14ac:dyDescent="0.2">
      <c r="A44" s="611"/>
      <c r="B44" s="684" t="s">
        <v>621</v>
      </c>
      <c r="C44" s="612" t="s">
        <v>440</v>
      </c>
      <c r="D44" s="613" t="s">
        <v>110</v>
      </c>
      <c r="E44" s="645" t="s">
        <v>437</v>
      </c>
      <c r="F44" s="645" t="s">
        <v>437</v>
      </c>
      <c r="G44" s="645"/>
      <c r="H44" s="401"/>
      <c r="I44" s="401"/>
      <c r="J44" s="403"/>
      <c r="K44" s="403"/>
      <c r="L44" s="403"/>
      <c r="M44" s="403"/>
      <c r="N44" s="404"/>
      <c r="O44" s="403"/>
      <c r="P44" s="403"/>
      <c r="Q44" s="403"/>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686"/>
      <c r="BZ44" s="710"/>
      <c r="CA44" s="714"/>
      <c r="CB44" s="714"/>
      <c r="CC44" s="714"/>
      <c r="CD44" s="714"/>
      <c r="CE44" s="713"/>
      <c r="CF44" s="538">
        <f t="shared" si="4"/>
        <v>0</v>
      </c>
      <c r="CG44" s="693"/>
    </row>
    <row r="45" spans="1:85" s="25" customFormat="1" ht="17.25" thickBot="1" x14ac:dyDescent="0.25">
      <c r="A45" s="617"/>
      <c r="B45" s="684" t="s">
        <v>444</v>
      </c>
      <c r="C45" s="612" t="s">
        <v>440</v>
      </c>
      <c r="D45" s="613" t="s">
        <v>110</v>
      </c>
      <c r="E45" s="645" t="s">
        <v>437</v>
      </c>
      <c r="F45" s="645" t="s">
        <v>437</v>
      </c>
      <c r="G45" s="645"/>
      <c r="H45" s="401"/>
      <c r="I45" s="401"/>
      <c r="J45" s="403"/>
      <c r="K45" s="403"/>
      <c r="L45" s="403"/>
      <c r="M45" s="403"/>
      <c r="N45" s="404"/>
      <c r="O45" s="403"/>
      <c r="P45" s="403"/>
      <c r="Q45" s="403"/>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686"/>
      <c r="BZ45" s="710"/>
      <c r="CA45" s="714"/>
      <c r="CB45" s="714"/>
      <c r="CC45" s="714"/>
      <c r="CD45" s="714"/>
      <c r="CE45" s="713"/>
      <c r="CF45" s="538">
        <f t="shared" si="4"/>
        <v>0</v>
      </c>
      <c r="CG45" s="693"/>
    </row>
    <row r="46" spans="1:85" s="25" customFormat="1" ht="18" customHeight="1" thickBot="1" x14ac:dyDescent="0.25">
      <c r="A46" s="608" t="s">
        <v>445</v>
      </c>
      <c r="B46" s="601"/>
      <c r="C46" s="601"/>
      <c r="D46" s="601"/>
      <c r="E46" s="641"/>
      <c r="F46" s="641"/>
      <c r="G46" s="642"/>
      <c r="H46" s="528"/>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30"/>
      <c r="BZ46" s="705"/>
      <c r="CA46" s="705"/>
      <c r="CB46" s="705"/>
      <c r="CC46" s="705"/>
      <c r="CD46" s="705"/>
      <c r="CE46" s="705"/>
      <c r="CF46" s="537">
        <f>SUBTOTAL(1,CF47:CF57)</f>
        <v>0.7</v>
      </c>
      <c r="CG46" s="691"/>
    </row>
    <row r="47" spans="1:85" s="13" customFormat="1" ht="22.5" customHeight="1" x14ac:dyDescent="0.2">
      <c r="A47" s="614" t="s">
        <v>117</v>
      </c>
      <c r="B47" s="671" t="s">
        <v>446</v>
      </c>
      <c r="C47" s="612" t="s">
        <v>408</v>
      </c>
      <c r="D47" s="454"/>
      <c r="E47" s="466"/>
      <c r="F47" s="466"/>
      <c r="G47" s="488">
        <v>44280</v>
      </c>
      <c r="H47" s="412"/>
      <c r="I47" s="412"/>
      <c r="J47" s="652"/>
      <c r="K47" s="652"/>
      <c r="L47" s="652"/>
      <c r="M47" s="652"/>
      <c r="N47" s="652"/>
      <c r="O47" s="652"/>
      <c r="P47" s="652"/>
      <c r="Q47" s="652"/>
      <c r="R47" s="653">
        <v>25</v>
      </c>
      <c r="S47" s="65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2"/>
      <c r="BW47" s="652"/>
      <c r="BX47" s="652"/>
      <c r="BY47" s="673"/>
      <c r="BZ47" s="707"/>
      <c r="CA47" s="715"/>
      <c r="CB47" s="715"/>
      <c r="CC47" s="716"/>
      <c r="CD47" s="716"/>
      <c r="CE47" s="717" t="s">
        <v>32</v>
      </c>
      <c r="CF47" s="539">
        <f>IF(CE47&lt;&gt;"",1,IF(CD47&lt;&gt;"",0.9,IF(CC47&lt;&gt;"",0.75,IF(CB47&lt;&gt;"",0.5,IF(CA47&lt;&gt;"",0.3,IF(BZ47&lt;&gt;"",0.2,0))))))</f>
        <v>1</v>
      </c>
      <c r="CG47" s="695"/>
    </row>
    <row r="48" spans="1:85" s="13" customFormat="1" ht="35.25" customHeight="1" x14ac:dyDescent="0.2">
      <c r="A48" s="614" t="s">
        <v>124</v>
      </c>
      <c r="B48" s="671" t="s">
        <v>447</v>
      </c>
      <c r="C48" s="402"/>
      <c r="D48" s="454"/>
      <c r="E48" s="466"/>
      <c r="F48" s="466"/>
      <c r="G48" s="586">
        <v>44372</v>
      </c>
      <c r="H48" s="412"/>
      <c r="I48" s="412"/>
      <c r="J48" s="652"/>
      <c r="K48" s="652"/>
      <c r="L48" s="652"/>
      <c r="M48" s="652"/>
      <c r="N48" s="652"/>
      <c r="O48" s="652"/>
      <c r="P48" s="652"/>
      <c r="Q48" s="652"/>
      <c r="R48" s="652"/>
      <c r="S48" s="65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73"/>
      <c r="BZ48" s="707"/>
      <c r="CA48" s="715"/>
      <c r="CB48" s="715"/>
      <c r="CC48" s="716"/>
      <c r="CD48" s="716"/>
      <c r="CE48" s="717" t="s">
        <v>32</v>
      </c>
      <c r="CF48" s="538">
        <f>SUBTOTAL(1,CF49:CF53)</f>
        <v>1</v>
      </c>
      <c r="CG48" s="695"/>
    </row>
    <row r="49" spans="1:85" s="13" customFormat="1" ht="16.5" x14ac:dyDescent="0.2">
      <c r="A49" s="609"/>
      <c r="B49" s="495" t="s">
        <v>448</v>
      </c>
      <c r="C49" s="612" t="s">
        <v>377</v>
      </c>
      <c r="D49" s="613" t="s">
        <v>449</v>
      </c>
      <c r="E49" s="583"/>
      <c r="F49" s="583"/>
      <c r="G49" s="583">
        <v>44302</v>
      </c>
      <c r="H49" s="412"/>
      <c r="I49" s="412"/>
      <c r="J49" s="652"/>
      <c r="K49" s="652"/>
      <c r="L49" s="652"/>
      <c r="M49" s="652"/>
      <c r="N49" s="412"/>
      <c r="O49" s="412"/>
      <c r="P49" s="412"/>
      <c r="Q49" s="412"/>
      <c r="R49" s="412"/>
      <c r="S49" s="412"/>
      <c r="T49" s="412" t="s">
        <v>32</v>
      </c>
      <c r="U49" s="412" t="s">
        <v>32</v>
      </c>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73"/>
      <c r="BZ49" s="707"/>
      <c r="CA49" s="715"/>
      <c r="CB49" s="715"/>
      <c r="CC49" s="716"/>
      <c r="CD49" s="716"/>
      <c r="CE49" s="717" t="s">
        <v>32</v>
      </c>
      <c r="CF49" s="538">
        <f t="shared" ref="CF49:CF57" si="5">IF(CE49&lt;&gt;"",1,IF(CD49&lt;&gt;"",0.9,IF(CC49&lt;&gt;"",0.75,IF(CB49&lt;&gt;"",0.5,IF(CA49&lt;&gt;"",0.3,IF(BZ49&lt;&gt;"",0.2,0))))))</f>
        <v>1</v>
      </c>
      <c r="CG49" s="695"/>
    </row>
    <row r="50" spans="1:85" s="13" customFormat="1" ht="16.5" x14ac:dyDescent="0.2">
      <c r="A50" s="609"/>
      <c r="B50" s="495" t="s">
        <v>450</v>
      </c>
      <c r="C50" s="612" t="s">
        <v>377</v>
      </c>
      <c r="D50" s="613" t="s">
        <v>110</v>
      </c>
      <c r="E50" s="583"/>
      <c r="F50" s="583"/>
      <c r="G50" s="583">
        <v>44351</v>
      </c>
      <c r="H50" s="412"/>
      <c r="I50" s="412"/>
      <c r="J50" s="652"/>
      <c r="K50" s="652"/>
      <c r="L50" s="412"/>
      <c r="M50" s="412"/>
      <c r="N50" s="412"/>
      <c r="O50" s="412"/>
      <c r="P50" s="412"/>
      <c r="Q50" s="412"/>
      <c r="R50" s="412"/>
      <c r="S50" s="412"/>
      <c r="T50" s="412"/>
      <c r="U50" s="412"/>
      <c r="V50" s="412" t="s">
        <v>32</v>
      </c>
      <c r="W50" s="412" t="s">
        <v>32</v>
      </c>
      <c r="X50" s="412" t="s">
        <v>32</v>
      </c>
      <c r="Y50" s="412" t="s">
        <v>32</v>
      </c>
      <c r="Z50" s="412" t="s">
        <v>32</v>
      </c>
      <c r="AA50" s="412" t="s">
        <v>32</v>
      </c>
      <c r="AB50" s="412" t="s">
        <v>32</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73"/>
      <c r="BZ50" s="707"/>
      <c r="CA50" s="715"/>
      <c r="CB50" s="715"/>
      <c r="CC50" s="716"/>
      <c r="CD50" s="716"/>
      <c r="CE50" s="717" t="s">
        <v>32</v>
      </c>
      <c r="CF50" s="538">
        <f t="shared" si="5"/>
        <v>1</v>
      </c>
      <c r="CG50" s="695"/>
    </row>
    <row r="51" spans="1:85" s="13" customFormat="1" ht="16.5" x14ac:dyDescent="0.2">
      <c r="A51" s="609"/>
      <c r="B51" s="495" t="s">
        <v>451</v>
      </c>
      <c r="C51" s="612" t="s">
        <v>377</v>
      </c>
      <c r="D51" s="613"/>
      <c r="E51" s="583"/>
      <c r="F51" s="583"/>
      <c r="G51" s="583">
        <v>44358</v>
      </c>
      <c r="H51" s="412"/>
      <c r="I51" s="412"/>
      <c r="J51" s="652"/>
      <c r="K51" s="652"/>
      <c r="L51" s="412"/>
      <c r="M51" s="412"/>
      <c r="N51" s="412"/>
      <c r="O51" s="412"/>
      <c r="P51" s="412"/>
      <c r="Q51" s="412"/>
      <c r="R51" s="412"/>
      <c r="S51" s="412"/>
      <c r="T51" s="412"/>
      <c r="U51" s="412"/>
      <c r="V51" s="412"/>
      <c r="W51" s="412"/>
      <c r="X51" s="412"/>
      <c r="Y51" s="412"/>
      <c r="Z51" s="412"/>
      <c r="AA51" s="412"/>
      <c r="AB51" s="412"/>
      <c r="AC51" s="412" t="s">
        <v>32</v>
      </c>
      <c r="AD51" s="412"/>
      <c r="AE51" s="412"/>
      <c r="AF51" s="412"/>
      <c r="AG51" s="412"/>
      <c r="AH51" s="412"/>
      <c r="AI51" s="412"/>
      <c r="AJ51" s="412"/>
      <c r="AK51" s="412"/>
      <c r="AL51" s="412"/>
      <c r="AM51" s="412"/>
      <c r="AN51" s="412"/>
      <c r="AO51" s="412"/>
      <c r="AP51" s="412"/>
      <c r="AQ51" s="412"/>
      <c r="AR51" s="412"/>
      <c r="AS51" s="412"/>
      <c r="AT51" s="412"/>
      <c r="AU51" s="412"/>
      <c r="AV51" s="412"/>
      <c r="AW51" s="41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73"/>
      <c r="BZ51" s="707"/>
      <c r="CA51" s="715"/>
      <c r="CB51" s="715"/>
      <c r="CC51" s="716"/>
      <c r="CD51" s="716"/>
      <c r="CE51" s="717" t="s">
        <v>32</v>
      </c>
      <c r="CF51" s="538">
        <f t="shared" si="5"/>
        <v>1</v>
      </c>
      <c r="CG51" s="695"/>
    </row>
    <row r="52" spans="1:85" s="13" customFormat="1" ht="16.5" x14ac:dyDescent="0.2">
      <c r="A52" s="609"/>
      <c r="B52" s="495" t="s">
        <v>452</v>
      </c>
      <c r="C52" s="612" t="s">
        <v>408</v>
      </c>
      <c r="D52" s="613"/>
      <c r="E52" s="583"/>
      <c r="F52" s="583"/>
      <c r="G52" s="583">
        <v>44365</v>
      </c>
      <c r="H52" s="412"/>
      <c r="I52" s="412"/>
      <c r="J52" s="652"/>
      <c r="K52" s="652"/>
      <c r="L52" s="412"/>
      <c r="M52" s="412"/>
      <c r="N52" s="412"/>
      <c r="O52" s="412"/>
      <c r="P52" s="412"/>
      <c r="Q52" s="412"/>
      <c r="R52" s="412"/>
      <c r="S52" s="412"/>
      <c r="T52" s="412"/>
      <c r="U52" s="412"/>
      <c r="V52" s="412"/>
      <c r="W52" s="412"/>
      <c r="X52" s="412"/>
      <c r="Y52" s="412"/>
      <c r="Z52" s="412"/>
      <c r="AA52" s="412"/>
      <c r="AB52" s="412"/>
      <c r="AC52" s="412"/>
      <c r="AD52" s="412" t="s">
        <v>32</v>
      </c>
      <c r="AE52" s="412"/>
      <c r="AF52" s="412"/>
      <c r="AG52" s="412"/>
      <c r="AH52" s="412"/>
      <c r="AI52" s="412"/>
      <c r="AJ52" s="412"/>
      <c r="AK52" s="412"/>
      <c r="AL52" s="412"/>
      <c r="AM52" s="412"/>
      <c r="AN52" s="412"/>
      <c r="AO52" s="412"/>
      <c r="AP52" s="412"/>
      <c r="AQ52" s="412"/>
      <c r="AR52" s="412"/>
      <c r="AS52" s="412"/>
      <c r="AT52" s="412"/>
      <c r="AU52" s="412"/>
      <c r="AV52" s="412"/>
      <c r="AW52" s="41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73"/>
      <c r="BZ52" s="707"/>
      <c r="CA52" s="715"/>
      <c r="CB52" s="715"/>
      <c r="CC52" s="716"/>
      <c r="CD52" s="716"/>
      <c r="CE52" s="717" t="s">
        <v>32</v>
      </c>
      <c r="CF52" s="538">
        <f t="shared" si="5"/>
        <v>1</v>
      </c>
      <c r="CG52" s="695"/>
    </row>
    <row r="53" spans="1:85" s="13" customFormat="1" ht="16.5" x14ac:dyDescent="0.2">
      <c r="A53" s="609"/>
      <c r="B53" s="495" t="s">
        <v>453</v>
      </c>
      <c r="C53" s="612" t="s">
        <v>377</v>
      </c>
      <c r="D53" s="613"/>
      <c r="E53" s="583"/>
      <c r="F53" s="583"/>
      <c r="G53" s="583">
        <v>44372</v>
      </c>
      <c r="H53" s="412"/>
      <c r="I53" s="412"/>
      <c r="J53" s="652"/>
      <c r="K53" s="652"/>
      <c r="L53" s="412"/>
      <c r="M53" s="412"/>
      <c r="N53" s="412"/>
      <c r="O53" s="412"/>
      <c r="P53" s="412"/>
      <c r="Q53" s="412"/>
      <c r="R53" s="412"/>
      <c r="S53" s="412"/>
      <c r="T53" s="412"/>
      <c r="U53" s="412"/>
      <c r="V53" s="412"/>
      <c r="W53" s="412"/>
      <c r="X53" s="412"/>
      <c r="Y53" s="412"/>
      <c r="Z53" s="412"/>
      <c r="AA53" s="412"/>
      <c r="AB53" s="412"/>
      <c r="AC53" s="412"/>
      <c r="AD53" s="412"/>
      <c r="AE53" s="412" t="s">
        <v>32</v>
      </c>
      <c r="AF53" s="412"/>
      <c r="AG53" s="412"/>
      <c r="AH53" s="412"/>
      <c r="AI53" s="412"/>
      <c r="AJ53" s="412"/>
      <c r="AK53" s="412"/>
      <c r="AL53" s="412"/>
      <c r="AM53" s="412"/>
      <c r="AN53" s="412"/>
      <c r="AO53" s="412"/>
      <c r="AP53" s="412"/>
      <c r="AQ53" s="412"/>
      <c r="AR53" s="412"/>
      <c r="AS53" s="412"/>
      <c r="AT53" s="412"/>
      <c r="AU53" s="412"/>
      <c r="AV53" s="412"/>
      <c r="AW53" s="41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c r="BV53" s="652"/>
      <c r="BW53" s="652"/>
      <c r="BX53" s="652"/>
      <c r="BY53" s="673"/>
      <c r="BZ53" s="707"/>
      <c r="CA53" s="715"/>
      <c r="CB53" s="715"/>
      <c r="CC53" s="716"/>
      <c r="CD53" s="716"/>
      <c r="CE53" s="717" t="s">
        <v>32</v>
      </c>
      <c r="CF53" s="538">
        <f t="shared" si="5"/>
        <v>1</v>
      </c>
      <c r="CG53" s="695"/>
    </row>
    <row r="54" spans="1:85" s="13" customFormat="1" ht="31.5" x14ac:dyDescent="0.2">
      <c r="A54" s="614" t="s">
        <v>126</v>
      </c>
      <c r="B54" s="671" t="s">
        <v>454</v>
      </c>
      <c r="C54" s="402"/>
      <c r="D54" s="454"/>
      <c r="E54" s="586">
        <v>44500</v>
      </c>
      <c r="F54" s="586">
        <f>MAX(F55:F57)</f>
        <v>44690</v>
      </c>
      <c r="G54" s="586"/>
      <c r="H54" s="412"/>
      <c r="I54" s="412"/>
      <c r="J54" s="652"/>
      <c r="K54" s="652"/>
      <c r="L54" s="652"/>
      <c r="M54" s="652"/>
      <c r="N54" s="652"/>
      <c r="O54" s="652"/>
      <c r="P54" s="652"/>
      <c r="Q54" s="652"/>
      <c r="R54" s="652"/>
      <c r="S54" s="65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652"/>
      <c r="AY54" s="652"/>
      <c r="AZ54" s="652"/>
      <c r="BA54" s="652"/>
      <c r="BB54" s="652"/>
      <c r="BC54" s="652"/>
      <c r="BD54" s="652"/>
      <c r="BE54" s="652"/>
      <c r="BF54" s="652"/>
      <c r="BG54" s="652"/>
      <c r="BH54" s="652"/>
      <c r="BI54" s="652"/>
      <c r="BJ54" s="652"/>
      <c r="BK54" s="652"/>
      <c r="BL54" s="652"/>
      <c r="BM54" s="652"/>
      <c r="BN54" s="652"/>
      <c r="BO54" s="652"/>
      <c r="BP54" s="652"/>
      <c r="BQ54" s="652"/>
      <c r="BR54" s="652"/>
      <c r="BS54" s="652"/>
      <c r="BT54" s="652"/>
      <c r="BU54" s="652"/>
      <c r="BV54" s="652"/>
      <c r="BW54" s="652"/>
      <c r="BX54" s="652"/>
      <c r="BY54" s="673"/>
      <c r="BZ54" s="707"/>
      <c r="CA54" s="715"/>
      <c r="CB54" s="715"/>
      <c r="CC54" s="716"/>
      <c r="CD54" s="716"/>
      <c r="CE54" s="717"/>
      <c r="CF54" s="538">
        <f>SUBTOTAL(1,CF55:CF57)</f>
        <v>9.9999999999999992E-2</v>
      </c>
      <c r="CG54" s="695"/>
    </row>
    <row r="55" spans="1:85" s="13" customFormat="1" ht="33" x14ac:dyDescent="0.2">
      <c r="A55" s="609"/>
      <c r="B55" s="495" t="s">
        <v>455</v>
      </c>
      <c r="C55" s="612" t="s">
        <v>409</v>
      </c>
      <c r="D55" s="613" t="s">
        <v>449</v>
      </c>
      <c r="E55" s="583">
        <v>44469</v>
      </c>
      <c r="F55" s="583">
        <v>44588</v>
      </c>
      <c r="G55" s="583"/>
      <c r="H55" s="412"/>
      <c r="I55" s="412"/>
      <c r="J55" s="652"/>
      <c r="K55" s="652"/>
      <c r="L55" s="652"/>
      <c r="M55" s="652"/>
      <c r="N55" s="412"/>
      <c r="O55" s="412"/>
      <c r="P55" s="412"/>
      <c r="Q55" s="412"/>
      <c r="R55" s="412"/>
      <c r="S55" s="412"/>
      <c r="T55" s="412"/>
      <c r="U55" s="412"/>
      <c r="V55" s="412"/>
      <c r="W55" s="412"/>
      <c r="X55" s="412"/>
      <c r="Y55" s="412"/>
      <c r="Z55" s="412"/>
      <c r="AA55" s="412"/>
      <c r="AB55" s="412"/>
      <c r="AC55" s="412"/>
      <c r="AD55" s="412"/>
      <c r="AE55" s="412"/>
      <c r="AF55" s="412" t="s">
        <v>32</v>
      </c>
      <c r="AG55" s="412" t="s">
        <v>32</v>
      </c>
      <c r="AH55" s="412"/>
      <c r="AI55" s="412"/>
      <c r="AJ55" s="412"/>
      <c r="AK55" s="412"/>
      <c r="AL55" s="412"/>
      <c r="AM55" s="412"/>
      <c r="AN55" s="412"/>
      <c r="AO55" s="412"/>
      <c r="AP55" s="412"/>
      <c r="AQ55" s="412"/>
      <c r="AR55" s="412"/>
      <c r="AS55" s="412"/>
      <c r="AT55" s="412"/>
      <c r="AU55" s="412"/>
      <c r="AV55" s="412"/>
      <c r="AW55" s="412"/>
      <c r="AX55" s="652"/>
      <c r="AY55" s="652"/>
      <c r="AZ55" s="652"/>
      <c r="BA55" s="652"/>
      <c r="BB55" s="652"/>
      <c r="BC55" s="652"/>
      <c r="BD55" s="652" t="s">
        <v>53</v>
      </c>
      <c r="BE55" s="652" t="s">
        <v>53</v>
      </c>
      <c r="BF55" s="652" t="s">
        <v>53</v>
      </c>
      <c r="BG55" s="652" t="s">
        <v>53</v>
      </c>
      <c r="BH55" s="652"/>
      <c r="BI55" s="652"/>
      <c r="BJ55" s="652"/>
      <c r="BK55" s="652"/>
      <c r="BL55" s="652"/>
      <c r="BM55" s="652"/>
      <c r="BN55" s="652"/>
      <c r="BO55" s="652"/>
      <c r="BP55" s="652"/>
      <c r="BQ55" s="652"/>
      <c r="BR55" s="652"/>
      <c r="BS55" s="652"/>
      <c r="BT55" s="652"/>
      <c r="BU55" s="652"/>
      <c r="BV55" s="652"/>
      <c r="BW55" s="652"/>
      <c r="BX55" s="652"/>
      <c r="BY55" s="673"/>
      <c r="BZ55" s="707"/>
      <c r="CA55" s="715" t="s">
        <v>32</v>
      </c>
      <c r="CB55" s="715"/>
      <c r="CC55" s="716"/>
      <c r="CD55" s="716"/>
      <c r="CE55" s="717"/>
      <c r="CF55" s="538">
        <f t="shared" si="5"/>
        <v>0.3</v>
      </c>
      <c r="CG55" s="695" t="s">
        <v>456</v>
      </c>
    </row>
    <row r="56" spans="1:85" s="13" customFormat="1" ht="16.5" x14ac:dyDescent="0.2">
      <c r="A56" s="609"/>
      <c r="B56" s="495" t="s">
        <v>457</v>
      </c>
      <c r="C56" s="612" t="s">
        <v>408</v>
      </c>
      <c r="D56" s="613"/>
      <c r="E56" s="583"/>
      <c r="F56" s="583">
        <v>44589</v>
      </c>
      <c r="G56" s="583"/>
      <c r="H56" s="412"/>
      <c r="I56" s="412"/>
      <c r="J56" s="652"/>
      <c r="K56" s="652"/>
      <c r="L56" s="652"/>
      <c r="M56" s="65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652"/>
      <c r="AY56" s="652"/>
      <c r="AZ56" s="652"/>
      <c r="BA56" s="652"/>
      <c r="BB56" s="652"/>
      <c r="BC56" s="652"/>
      <c r="BD56" s="652"/>
      <c r="BE56" s="652"/>
      <c r="BF56" s="652"/>
      <c r="BG56" s="652">
        <v>28</v>
      </c>
      <c r="BH56" s="652"/>
      <c r="BI56" s="652"/>
      <c r="BJ56" s="652"/>
      <c r="BK56" s="652"/>
      <c r="BL56" s="652"/>
      <c r="BM56" s="652"/>
      <c r="BN56" s="652"/>
      <c r="BO56" s="652"/>
      <c r="BP56" s="652"/>
      <c r="BQ56" s="652"/>
      <c r="BR56" s="652"/>
      <c r="BS56" s="652"/>
      <c r="BT56" s="652"/>
      <c r="BU56" s="652"/>
      <c r="BV56" s="652"/>
      <c r="BW56" s="652"/>
      <c r="BX56" s="652"/>
      <c r="BY56" s="673"/>
      <c r="BZ56" s="707"/>
      <c r="CA56" s="715"/>
      <c r="CB56" s="715"/>
      <c r="CC56" s="716"/>
      <c r="CD56" s="716"/>
      <c r="CE56" s="717"/>
      <c r="CF56" s="538">
        <f t="shared" si="5"/>
        <v>0</v>
      </c>
      <c r="CG56" s="695"/>
    </row>
    <row r="57" spans="1:85" s="13" customFormat="1" ht="16.5" x14ac:dyDescent="0.2">
      <c r="A57" s="687"/>
      <c r="B57" s="495" t="s">
        <v>638</v>
      </c>
      <c r="C57" s="612" t="s">
        <v>409</v>
      </c>
      <c r="D57" s="613" t="s">
        <v>449</v>
      </c>
      <c r="E57" s="583">
        <v>44500</v>
      </c>
      <c r="F57" s="583">
        <v>44690</v>
      </c>
      <c r="G57" s="583"/>
      <c r="H57" s="412"/>
      <c r="I57" s="412"/>
      <c r="J57" s="652"/>
      <c r="K57" s="652"/>
      <c r="L57" s="652"/>
      <c r="M57" s="652"/>
      <c r="N57" s="412"/>
      <c r="O57" s="412"/>
      <c r="P57" s="412"/>
      <c r="Q57" s="412"/>
      <c r="R57" s="412"/>
      <c r="S57" s="412"/>
      <c r="T57" s="412"/>
      <c r="U57" s="412"/>
      <c r="V57" s="412"/>
      <c r="W57" s="412"/>
      <c r="X57" s="412"/>
      <c r="Y57" s="412"/>
      <c r="Z57" s="412"/>
      <c r="AA57" s="412"/>
      <c r="AB57" s="412"/>
      <c r="AC57" s="412"/>
      <c r="AD57" s="412"/>
      <c r="AE57" s="412"/>
      <c r="AF57" s="412"/>
      <c r="AG57" s="412"/>
      <c r="AH57" s="412" t="s">
        <v>32</v>
      </c>
      <c r="AI57" s="412" t="s">
        <v>32</v>
      </c>
      <c r="AJ57" s="412" t="s">
        <v>32</v>
      </c>
      <c r="AK57" s="412" t="s">
        <v>32</v>
      </c>
      <c r="AL57" s="412" t="s">
        <v>32</v>
      </c>
      <c r="AM57" s="412" t="s">
        <v>32</v>
      </c>
      <c r="AN57" s="412" t="s">
        <v>32</v>
      </c>
      <c r="AO57" s="412" t="s">
        <v>32</v>
      </c>
      <c r="AP57" s="412"/>
      <c r="AQ57" s="412"/>
      <c r="AR57" s="412"/>
      <c r="AS57" s="412"/>
      <c r="AT57" s="412"/>
      <c r="AU57" s="412"/>
      <c r="AV57" s="412"/>
      <c r="AW57" s="412"/>
      <c r="AX57" s="652"/>
      <c r="AY57" s="652"/>
      <c r="AZ57" s="652"/>
      <c r="BA57" s="652"/>
      <c r="BB57" s="652"/>
      <c r="BC57" s="652"/>
      <c r="BD57" s="652"/>
      <c r="BE57" s="652"/>
      <c r="BF57" s="652"/>
      <c r="BG57" s="652"/>
      <c r="BH57" s="652" t="s">
        <v>53</v>
      </c>
      <c r="BI57" s="652" t="s">
        <v>53</v>
      </c>
      <c r="BJ57" s="652" t="s">
        <v>53</v>
      </c>
      <c r="BK57" s="652" t="s">
        <v>53</v>
      </c>
      <c r="BL57" s="652" t="s">
        <v>53</v>
      </c>
      <c r="BM57" s="652" t="s">
        <v>53</v>
      </c>
      <c r="BN57" s="652" t="s">
        <v>53</v>
      </c>
      <c r="BO57" s="652" t="s">
        <v>53</v>
      </c>
      <c r="BP57" s="652" t="s">
        <v>53</v>
      </c>
      <c r="BQ57" s="652" t="s">
        <v>53</v>
      </c>
      <c r="BR57" s="652" t="s">
        <v>53</v>
      </c>
      <c r="BS57" s="652" t="s">
        <v>53</v>
      </c>
      <c r="BT57" s="652" t="s">
        <v>53</v>
      </c>
      <c r="BU57" s="652" t="s">
        <v>53</v>
      </c>
      <c r="BV57" s="652"/>
      <c r="BW57" s="652"/>
      <c r="BX57" s="652"/>
      <c r="BY57" s="673"/>
      <c r="BZ57" s="707"/>
      <c r="CA57" s="715"/>
      <c r="CB57" s="715"/>
      <c r="CC57" s="716"/>
      <c r="CD57" s="716"/>
      <c r="CE57" s="717"/>
      <c r="CF57" s="538">
        <f t="shared" si="5"/>
        <v>0</v>
      </c>
      <c r="CG57" s="695"/>
    </row>
    <row r="58" spans="1:85" s="25" customFormat="1" ht="18" customHeight="1" thickBot="1" x14ac:dyDescent="0.25">
      <c r="A58" s="608" t="s">
        <v>383</v>
      </c>
      <c r="B58" s="601"/>
      <c r="C58" s="601"/>
      <c r="D58" s="601"/>
      <c r="E58" s="641"/>
      <c r="F58" s="641"/>
      <c r="G58" s="642"/>
      <c r="H58" s="528"/>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c r="BV58" s="529"/>
      <c r="BW58" s="529"/>
      <c r="BX58" s="529"/>
      <c r="BY58" s="530"/>
      <c r="BZ58" s="705"/>
      <c r="CA58" s="705"/>
      <c r="CB58" s="705"/>
      <c r="CC58" s="705"/>
      <c r="CD58" s="705"/>
      <c r="CE58" s="705"/>
      <c r="CF58" s="537">
        <f>SUBTOTAL(1,CF59:CF60)</f>
        <v>0.5</v>
      </c>
      <c r="CG58" s="691"/>
    </row>
    <row r="59" spans="1:85" s="13" customFormat="1" ht="31.5" customHeight="1" x14ac:dyDescent="0.2">
      <c r="A59" s="620" t="s">
        <v>135</v>
      </c>
      <c r="B59" s="671" t="s">
        <v>624</v>
      </c>
      <c r="C59" s="613" t="s">
        <v>408</v>
      </c>
      <c r="D59" s="613" t="s">
        <v>409</v>
      </c>
      <c r="E59" s="583">
        <v>44561</v>
      </c>
      <c r="F59" s="583" t="s">
        <v>437</v>
      </c>
      <c r="G59" s="466"/>
      <c r="H59" s="461"/>
      <c r="I59" s="461"/>
      <c r="J59" s="462"/>
      <c r="K59" s="462"/>
      <c r="L59" s="462"/>
      <c r="M59" s="462"/>
      <c r="N59" s="462"/>
      <c r="O59" s="462"/>
      <c r="P59" s="462"/>
      <c r="Q59" s="462"/>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676"/>
      <c r="BZ59" s="718"/>
      <c r="CA59" s="716"/>
      <c r="CB59" s="716"/>
      <c r="CC59" s="716"/>
      <c r="CD59" s="716"/>
      <c r="CE59" s="717"/>
      <c r="CF59" s="539">
        <f>IF(CE59&lt;&gt;"",1,IF(CD59&lt;&gt;"",0.9,IF(CC59&lt;&gt;"",0.75,IF(CB59&lt;&gt;"",0.5,IF(CA59&lt;&gt;"",0.3,IF(BZ59&lt;&gt;"",0.2,0))))))</f>
        <v>0</v>
      </c>
      <c r="CG59" s="565"/>
    </row>
    <row r="60" spans="1:85" s="13" customFormat="1" ht="31.5" customHeight="1" thickBot="1" x14ac:dyDescent="0.25">
      <c r="A60" s="620" t="s">
        <v>139</v>
      </c>
      <c r="B60" s="671" t="s">
        <v>461</v>
      </c>
      <c r="C60" s="613" t="s">
        <v>408</v>
      </c>
      <c r="D60" s="613" t="s">
        <v>409</v>
      </c>
      <c r="E60" s="583">
        <v>44561</v>
      </c>
      <c r="F60" s="584" t="s">
        <v>43</v>
      </c>
      <c r="G60" s="466" t="s">
        <v>261</v>
      </c>
      <c r="H60" s="652"/>
      <c r="I60" s="652"/>
      <c r="J60" s="652"/>
      <c r="K60" s="652"/>
      <c r="L60" s="652"/>
      <c r="M60" s="652"/>
      <c r="N60" s="652"/>
      <c r="O60" s="652"/>
      <c r="P60" s="652"/>
      <c r="Q60" s="652"/>
      <c r="R60" s="412"/>
      <c r="S60" s="412"/>
      <c r="T60" s="412"/>
      <c r="U60" s="652"/>
      <c r="V60" s="652"/>
      <c r="W60" s="652"/>
      <c r="X60" s="652"/>
      <c r="Y60" s="65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652"/>
      <c r="AY60" s="652"/>
      <c r="AZ60" s="652"/>
      <c r="BA60" s="652"/>
      <c r="BB60" s="652"/>
      <c r="BC60" s="652"/>
      <c r="BD60" s="652"/>
      <c r="BE60" s="652"/>
      <c r="BF60" s="652"/>
      <c r="BG60" s="652"/>
      <c r="BH60" s="652"/>
      <c r="BI60" s="652"/>
      <c r="BJ60" s="652"/>
      <c r="BK60" s="652"/>
      <c r="BL60" s="652"/>
      <c r="BM60" s="652"/>
      <c r="BN60" s="652"/>
      <c r="BO60" s="652"/>
      <c r="BP60" s="652"/>
      <c r="BQ60" s="652"/>
      <c r="BR60" s="652"/>
      <c r="BS60" s="652"/>
      <c r="BT60" s="652"/>
      <c r="BU60" s="652"/>
      <c r="BV60" s="652"/>
      <c r="BW60" s="652"/>
      <c r="BX60" s="652"/>
      <c r="BY60" s="673"/>
      <c r="BZ60" s="707"/>
      <c r="CA60" s="715"/>
      <c r="CB60" s="715"/>
      <c r="CC60" s="715"/>
      <c r="CD60" s="715"/>
      <c r="CE60" s="719" t="s">
        <v>32</v>
      </c>
      <c r="CF60" s="539">
        <f>IF(CE60&lt;&gt;"",1,IF(CD60&lt;&gt;"",0.9,IF(CC60&lt;&gt;"",0.75,IF(CB60&lt;&gt;"",0.5,IF(CA60&lt;&gt;"",0.3,IF(BZ60&lt;&gt;"",0.2,0))))))</f>
        <v>1</v>
      </c>
      <c r="CG60" s="695"/>
    </row>
    <row r="61" spans="1:85" s="25" customFormat="1" ht="27" customHeight="1" thickBot="1" x14ac:dyDescent="0.25">
      <c r="A61" s="621" t="s">
        <v>462</v>
      </c>
      <c r="B61" s="604"/>
      <c r="C61" s="604"/>
      <c r="D61" s="604"/>
      <c r="E61" s="646"/>
      <c r="F61" s="646"/>
      <c r="G61" s="647"/>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8"/>
      <c r="BZ61" s="720"/>
      <c r="CA61" s="720"/>
      <c r="CB61" s="720"/>
      <c r="CC61" s="720"/>
      <c r="CD61" s="720"/>
      <c r="CE61" s="720"/>
      <c r="CF61" s="540">
        <f>SUBTOTAL(1,CF62:CF80)</f>
        <v>0.87692307692307692</v>
      </c>
      <c r="CG61" s="696"/>
    </row>
    <row r="62" spans="1:85" s="25" customFormat="1" ht="18" customHeight="1" thickBot="1" x14ac:dyDescent="0.25">
      <c r="A62" s="608" t="s">
        <v>463</v>
      </c>
      <c r="B62" s="601"/>
      <c r="C62" s="601"/>
      <c r="D62" s="601"/>
      <c r="E62" s="641"/>
      <c r="F62" s="641"/>
      <c r="G62" s="642"/>
      <c r="H62" s="528"/>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29"/>
      <c r="BS62" s="529"/>
      <c r="BT62" s="529"/>
      <c r="BU62" s="529"/>
      <c r="BV62" s="529"/>
      <c r="BW62" s="529"/>
      <c r="BX62" s="529"/>
      <c r="BY62" s="530"/>
      <c r="BZ62" s="705"/>
      <c r="CA62" s="705"/>
      <c r="CB62" s="705"/>
      <c r="CC62" s="705"/>
      <c r="CD62" s="705"/>
      <c r="CE62" s="705"/>
      <c r="CF62" s="537">
        <f>SUBTOTAL(1,CF63:CF72)</f>
        <v>0.8125</v>
      </c>
      <c r="CG62" s="691"/>
    </row>
    <row r="63" spans="1:85" s="13" customFormat="1" ht="31.5" customHeight="1" x14ac:dyDescent="0.2">
      <c r="A63" s="614" t="s">
        <v>180</v>
      </c>
      <c r="B63" s="671" t="s">
        <v>464</v>
      </c>
      <c r="C63" s="612" t="s">
        <v>465</v>
      </c>
      <c r="D63" s="612" t="s">
        <v>466</v>
      </c>
      <c r="E63" s="586"/>
      <c r="F63" s="586"/>
      <c r="G63" s="583">
        <v>44316</v>
      </c>
      <c r="H63" s="412"/>
      <c r="I63" s="412"/>
      <c r="J63" s="652"/>
      <c r="K63" s="652"/>
      <c r="L63" s="652"/>
      <c r="M63" s="652"/>
      <c r="N63" s="652"/>
      <c r="O63" s="652"/>
      <c r="P63" s="652"/>
      <c r="Q63" s="652"/>
      <c r="R63" s="412"/>
      <c r="S63" s="412"/>
      <c r="T63" s="412" t="s">
        <v>32</v>
      </c>
      <c r="U63" s="412" t="s">
        <v>32</v>
      </c>
      <c r="V63" s="412" t="s">
        <v>32</v>
      </c>
      <c r="W63" s="412" t="s">
        <v>32</v>
      </c>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652"/>
      <c r="AY63" s="652"/>
      <c r="AZ63" s="652"/>
      <c r="BA63" s="652"/>
      <c r="BB63" s="652"/>
      <c r="BC63" s="652"/>
      <c r="BD63" s="652"/>
      <c r="BE63" s="652"/>
      <c r="BF63" s="652"/>
      <c r="BG63" s="652"/>
      <c r="BH63" s="652"/>
      <c r="BI63" s="652"/>
      <c r="BJ63" s="652"/>
      <c r="BK63" s="652"/>
      <c r="BL63" s="652"/>
      <c r="BM63" s="652"/>
      <c r="BN63" s="652"/>
      <c r="BO63" s="652"/>
      <c r="BP63" s="652"/>
      <c r="BQ63" s="652"/>
      <c r="BR63" s="652"/>
      <c r="BS63" s="652"/>
      <c r="BT63" s="652"/>
      <c r="BU63" s="652"/>
      <c r="BV63" s="652"/>
      <c r="BW63" s="652"/>
      <c r="BX63" s="652"/>
      <c r="BY63" s="673"/>
      <c r="BZ63" s="718"/>
      <c r="CA63" s="716"/>
      <c r="CB63" s="716"/>
      <c r="CC63" s="716"/>
      <c r="CD63" s="716"/>
      <c r="CE63" s="717" t="s">
        <v>32</v>
      </c>
      <c r="CF63" s="539">
        <f>IF(CE63&lt;&gt;"",1,IF(CD63&lt;&gt;"",0.9,IF(CC63&lt;&gt;"",0.75,IF(CB63&lt;&gt;"",0.5,IF(CA63&lt;&gt;"",0.3,IF(BZ63&lt;&gt;"",0.2,0))))))</f>
        <v>1</v>
      </c>
      <c r="CG63" s="565"/>
    </row>
    <row r="64" spans="1:85" s="13" customFormat="1" ht="17.25" customHeight="1" x14ac:dyDescent="0.2">
      <c r="A64" s="614" t="s">
        <v>187</v>
      </c>
      <c r="B64" s="494" t="s">
        <v>467</v>
      </c>
      <c r="C64" s="622"/>
      <c r="D64" s="623"/>
      <c r="E64" s="586"/>
      <c r="F64" s="586">
        <f>MAX(F65:F66)</f>
        <v>44572</v>
      </c>
      <c r="G64" s="586">
        <f>MAX(G65:G66)</f>
        <v>44365</v>
      </c>
      <c r="H64" s="412"/>
      <c r="I64" s="412"/>
      <c r="J64" s="652"/>
      <c r="K64" s="652"/>
      <c r="L64" s="652"/>
      <c r="M64" s="652"/>
      <c r="N64" s="652"/>
      <c r="O64" s="652"/>
      <c r="P64" s="652"/>
      <c r="Q64" s="65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652"/>
      <c r="AY64" s="652"/>
      <c r="AZ64" s="652"/>
      <c r="BA64" s="652"/>
      <c r="BB64" s="652"/>
      <c r="BC64" s="652"/>
      <c r="BD64" s="652"/>
      <c r="BE64" s="652"/>
      <c r="BF64" s="652"/>
      <c r="BG64" s="652"/>
      <c r="BH64" s="652"/>
      <c r="BI64" s="652"/>
      <c r="BJ64" s="652"/>
      <c r="BK64" s="652"/>
      <c r="BL64" s="652"/>
      <c r="BM64" s="652"/>
      <c r="BN64" s="652"/>
      <c r="BO64" s="652"/>
      <c r="BP64" s="652"/>
      <c r="BQ64" s="652"/>
      <c r="BR64" s="652"/>
      <c r="BS64" s="652"/>
      <c r="BT64" s="652"/>
      <c r="BU64" s="652"/>
      <c r="BV64" s="652"/>
      <c r="BW64" s="652"/>
      <c r="BX64" s="652"/>
      <c r="BY64" s="673"/>
      <c r="BZ64" s="718"/>
      <c r="CA64" s="716"/>
      <c r="CB64" s="716"/>
      <c r="CC64" s="716"/>
      <c r="CD64" s="716"/>
      <c r="CE64" s="717" t="s">
        <v>32</v>
      </c>
      <c r="CF64" s="539">
        <f t="shared" ref="CF64:CF75" si="6">IF(CE64&lt;&gt;"",1,IF(CD64&lt;&gt;"",0.9,IF(CC64&lt;&gt;"",0.75,IF(CB64&lt;&gt;"",0.5,IF(CA64&lt;&gt;"",0.3,IF(BZ64&lt;&gt;"",0.2,0))))))</f>
        <v>1</v>
      </c>
      <c r="CG64" s="565"/>
    </row>
    <row r="65" spans="1:85" s="13" customFormat="1" ht="16.5" customHeight="1" x14ac:dyDescent="0.2">
      <c r="A65" s="609"/>
      <c r="B65" s="495" t="s">
        <v>468</v>
      </c>
      <c r="C65" s="612" t="s">
        <v>469</v>
      </c>
      <c r="D65" s="613" t="s">
        <v>466</v>
      </c>
      <c r="E65" s="583"/>
      <c r="F65" s="583"/>
      <c r="G65" s="583">
        <v>44365</v>
      </c>
      <c r="H65" s="412"/>
      <c r="I65" s="412"/>
      <c r="J65" s="652"/>
      <c r="K65" s="652"/>
      <c r="L65" s="652"/>
      <c r="M65" s="652"/>
      <c r="N65" s="652"/>
      <c r="O65" s="652"/>
      <c r="P65" s="652"/>
      <c r="Q65" s="652"/>
      <c r="R65" s="412"/>
      <c r="S65" s="412"/>
      <c r="T65" s="412"/>
      <c r="U65" s="412"/>
      <c r="V65" s="412"/>
      <c r="W65" s="412"/>
      <c r="X65" s="412" t="s">
        <v>32</v>
      </c>
      <c r="Y65" s="412" t="s">
        <v>32</v>
      </c>
      <c r="Z65" s="412" t="s">
        <v>32</v>
      </c>
      <c r="AA65" s="412" t="s">
        <v>32</v>
      </c>
      <c r="AB65" s="412" t="s">
        <v>32</v>
      </c>
      <c r="AC65" s="412" t="s">
        <v>32</v>
      </c>
      <c r="AD65" s="412"/>
      <c r="AE65" s="412"/>
      <c r="AF65" s="412"/>
      <c r="AG65" s="412"/>
      <c r="AH65" s="412"/>
      <c r="AI65" s="412"/>
      <c r="AJ65" s="412"/>
      <c r="AK65" s="412"/>
      <c r="AL65" s="412"/>
      <c r="AM65" s="412"/>
      <c r="AN65" s="412"/>
      <c r="AO65" s="412"/>
      <c r="AP65" s="412"/>
      <c r="AQ65" s="412"/>
      <c r="AR65" s="412"/>
      <c r="AS65" s="412"/>
      <c r="AT65" s="412"/>
      <c r="AU65" s="412"/>
      <c r="AV65" s="412"/>
      <c r="AW65" s="41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2"/>
      <c r="BW65" s="652"/>
      <c r="BX65" s="652"/>
      <c r="BY65" s="673"/>
      <c r="BZ65" s="718"/>
      <c r="CA65" s="716"/>
      <c r="CB65" s="716"/>
      <c r="CC65" s="716"/>
      <c r="CD65" s="716"/>
      <c r="CE65" s="717" t="s">
        <v>32</v>
      </c>
      <c r="CF65" s="539">
        <f t="shared" si="6"/>
        <v>1</v>
      </c>
      <c r="CG65" s="565"/>
    </row>
    <row r="66" spans="1:85" s="13" customFormat="1" ht="16.5" customHeight="1" x14ac:dyDescent="0.2">
      <c r="A66" s="609"/>
      <c r="B66" s="495" t="s">
        <v>470</v>
      </c>
      <c r="C66" s="612" t="s">
        <v>471</v>
      </c>
      <c r="D66" s="613" t="s">
        <v>466</v>
      </c>
      <c r="E66" s="583"/>
      <c r="F66" s="583">
        <v>44572</v>
      </c>
      <c r="G66" s="583"/>
      <c r="H66" s="412"/>
      <c r="I66" s="412"/>
      <c r="J66" s="652"/>
      <c r="K66" s="652"/>
      <c r="L66" s="652"/>
      <c r="M66" s="652"/>
      <c r="N66" s="652"/>
      <c r="O66" s="652"/>
      <c r="P66" s="652"/>
      <c r="Q66" s="652"/>
      <c r="R66" s="412"/>
      <c r="S66" s="412"/>
      <c r="T66" s="412"/>
      <c r="U66" s="412"/>
      <c r="V66" s="412"/>
      <c r="W66" s="412"/>
      <c r="X66" s="412" t="s">
        <v>32</v>
      </c>
      <c r="Y66" s="412" t="s">
        <v>32</v>
      </c>
      <c r="Z66" s="412" t="s">
        <v>32</v>
      </c>
      <c r="AA66" s="412" t="s">
        <v>32</v>
      </c>
      <c r="AB66" s="412" t="s">
        <v>32</v>
      </c>
      <c r="AC66" s="412" t="s">
        <v>32</v>
      </c>
      <c r="AD66" s="412"/>
      <c r="AE66" s="412"/>
      <c r="AF66" s="412"/>
      <c r="AG66" s="412"/>
      <c r="AH66" s="412"/>
      <c r="AI66" s="412"/>
      <c r="AJ66" s="412"/>
      <c r="AK66" s="412"/>
      <c r="AL66" s="412"/>
      <c r="AM66" s="412"/>
      <c r="AN66" s="412"/>
      <c r="AO66" s="412"/>
      <c r="AP66" s="412"/>
      <c r="AQ66" s="412"/>
      <c r="AR66" s="412"/>
      <c r="AS66" s="412"/>
      <c r="AT66" s="412"/>
      <c r="AU66" s="412"/>
      <c r="AV66" s="412"/>
      <c r="AW66" s="412"/>
      <c r="AX66" s="652"/>
      <c r="AY66" s="652"/>
      <c r="AZ66" s="652"/>
      <c r="BA66" s="652"/>
      <c r="BB66" s="652"/>
      <c r="BC66" s="652"/>
      <c r="BD66" s="652"/>
      <c r="BE66" s="652">
        <v>11</v>
      </c>
      <c r="BF66" s="652"/>
      <c r="BG66" s="652"/>
      <c r="BH66" s="652"/>
      <c r="BI66" s="652"/>
      <c r="BJ66" s="652"/>
      <c r="BK66" s="652"/>
      <c r="BL66" s="652"/>
      <c r="BM66" s="652"/>
      <c r="BN66" s="652"/>
      <c r="BO66" s="652"/>
      <c r="BP66" s="652"/>
      <c r="BQ66" s="652"/>
      <c r="BR66" s="652"/>
      <c r="BS66" s="652"/>
      <c r="BT66" s="652"/>
      <c r="BU66" s="652"/>
      <c r="BV66" s="652"/>
      <c r="BW66" s="652"/>
      <c r="BX66" s="652"/>
      <c r="BY66" s="673"/>
      <c r="BZ66" s="718" t="s">
        <v>32</v>
      </c>
      <c r="CA66" s="716"/>
      <c r="CB66" s="716"/>
      <c r="CC66" s="716"/>
      <c r="CD66" s="716"/>
      <c r="CE66" s="717"/>
      <c r="CF66" s="539">
        <f t="shared" si="6"/>
        <v>0.2</v>
      </c>
      <c r="CG66" s="565"/>
    </row>
    <row r="67" spans="1:85" s="13" customFormat="1" ht="17.25" customHeight="1" x14ac:dyDescent="0.2">
      <c r="A67" s="614" t="s">
        <v>472</v>
      </c>
      <c r="B67" s="671" t="s">
        <v>473</v>
      </c>
      <c r="C67" s="612"/>
      <c r="D67" s="613"/>
      <c r="E67" s="583"/>
      <c r="F67" s="583"/>
      <c r="G67" s="586">
        <v>44446</v>
      </c>
      <c r="H67" s="412"/>
      <c r="I67" s="412"/>
      <c r="J67" s="652"/>
      <c r="K67" s="652"/>
      <c r="L67" s="652"/>
      <c r="M67" s="652"/>
      <c r="N67" s="652"/>
      <c r="O67" s="652"/>
      <c r="P67" s="652"/>
      <c r="Q67" s="65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652"/>
      <c r="AY67" s="652"/>
      <c r="AZ67" s="652"/>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2"/>
      <c r="BW67" s="652"/>
      <c r="BX67" s="652"/>
      <c r="BY67" s="673"/>
      <c r="BZ67" s="718"/>
      <c r="CA67" s="716"/>
      <c r="CB67" s="716"/>
      <c r="CC67" s="716"/>
      <c r="CD67" s="716"/>
      <c r="CE67" s="717" t="s">
        <v>32</v>
      </c>
      <c r="CF67" s="539">
        <f>SUBTOTAL(1,CF68:CF70)</f>
        <v>1</v>
      </c>
      <c r="CG67" s="565"/>
    </row>
    <row r="68" spans="1:85" s="13" customFormat="1" ht="16.5" x14ac:dyDescent="0.2">
      <c r="A68" s="609"/>
      <c r="B68" s="495" t="s">
        <v>474</v>
      </c>
      <c r="C68" s="612" t="s">
        <v>469</v>
      </c>
      <c r="D68" s="613" t="s">
        <v>408</v>
      </c>
      <c r="E68" s="583"/>
      <c r="F68" s="583"/>
      <c r="G68" s="583">
        <v>44365</v>
      </c>
      <c r="H68" s="412"/>
      <c r="I68" s="412"/>
      <c r="J68" s="652"/>
      <c r="K68" s="652"/>
      <c r="L68" s="652"/>
      <c r="M68" s="652"/>
      <c r="N68" s="652"/>
      <c r="O68" s="652"/>
      <c r="P68" s="652"/>
      <c r="Q68" s="652"/>
      <c r="R68" s="412"/>
      <c r="S68" s="412"/>
      <c r="T68" s="412"/>
      <c r="U68" s="412"/>
      <c r="V68" s="412"/>
      <c r="W68" s="412"/>
      <c r="X68" s="412"/>
      <c r="Y68" s="412"/>
      <c r="Z68" s="412"/>
      <c r="AA68" s="412"/>
      <c r="AB68" s="412"/>
      <c r="AC68" s="412"/>
      <c r="AD68" s="412" t="s">
        <v>32</v>
      </c>
      <c r="AE68" s="412"/>
      <c r="AF68" s="412"/>
      <c r="AG68" s="412"/>
      <c r="AH68" s="412"/>
      <c r="AI68" s="412"/>
      <c r="AJ68" s="412"/>
      <c r="AK68" s="412"/>
      <c r="AL68" s="412"/>
      <c r="AM68" s="412"/>
      <c r="AN68" s="412"/>
      <c r="AO68" s="412"/>
      <c r="AP68" s="412"/>
      <c r="AQ68" s="412"/>
      <c r="AR68" s="412"/>
      <c r="AS68" s="412"/>
      <c r="AT68" s="412"/>
      <c r="AU68" s="412"/>
      <c r="AV68" s="412"/>
      <c r="AW68" s="41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2"/>
      <c r="BW68" s="652"/>
      <c r="BX68" s="652"/>
      <c r="BY68" s="673"/>
      <c r="BZ68" s="718"/>
      <c r="CA68" s="716"/>
      <c r="CB68" s="716"/>
      <c r="CC68" s="716"/>
      <c r="CD68" s="716"/>
      <c r="CE68" s="717" t="s">
        <v>32</v>
      </c>
      <c r="CF68" s="539">
        <f t="shared" si="6"/>
        <v>1</v>
      </c>
      <c r="CG68" s="565"/>
    </row>
    <row r="69" spans="1:85" s="13" customFormat="1" ht="16.5" x14ac:dyDescent="0.2">
      <c r="A69" s="609"/>
      <c r="B69" s="495" t="s">
        <v>475</v>
      </c>
      <c r="C69" s="613" t="s">
        <v>408</v>
      </c>
      <c r="D69" s="613"/>
      <c r="E69" s="583"/>
      <c r="F69" s="583"/>
      <c r="G69" s="739">
        <v>44455</v>
      </c>
      <c r="H69" s="412"/>
      <c r="I69" s="412"/>
      <c r="J69" s="652"/>
      <c r="K69" s="652"/>
      <c r="L69" s="652"/>
      <c r="M69" s="652"/>
      <c r="N69" s="652"/>
      <c r="O69" s="652"/>
      <c r="P69" s="652"/>
      <c r="Q69" s="65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2"/>
      <c r="BW69" s="652"/>
      <c r="BX69" s="652"/>
      <c r="BY69" s="673"/>
      <c r="BZ69" s="718"/>
      <c r="CA69" s="716"/>
      <c r="CB69" s="716"/>
      <c r="CC69" s="716"/>
      <c r="CD69" s="716"/>
      <c r="CE69" s="717" t="s">
        <v>32</v>
      </c>
      <c r="CF69" s="539">
        <f t="shared" si="6"/>
        <v>1</v>
      </c>
      <c r="CG69" s="565"/>
    </row>
    <row r="70" spans="1:85" s="13" customFormat="1" ht="18" x14ac:dyDescent="0.2">
      <c r="A70" s="609"/>
      <c r="B70" s="495" t="s">
        <v>476</v>
      </c>
      <c r="C70" s="613" t="s">
        <v>408</v>
      </c>
      <c r="D70" s="613"/>
      <c r="E70" s="583"/>
      <c r="F70" s="583"/>
      <c r="G70" s="739">
        <v>44544</v>
      </c>
      <c r="H70" s="412"/>
      <c r="I70" s="412"/>
      <c r="J70" s="652"/>
      <c r="K70" s="652"/>
      <c r="L70" s="652"/>
      <c r="M70" s="652"/>
      <c r="N70" s="652"/>
      <c r="O70" s="652"/>
      <c r="P70" s="652"/>
      <c r="Q70" s="65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653">
        <v>7</v>
      </c>
      <c r="AP70" s="412"/>
      <c r="AQ70" s="412"/>
      <c r="AR70" s="412"/>
      <c r="AS70" s="412"/>
      <c r="AT70" s="412"/>
      <c r="AU70" s="412"/>
      <c r="AV70" s="412"/>
      <c r="AW70" s="412"/>
      <c r="AX70" s="652"/>
      <c r="AY70" s="652"/>
      <c r="AZ70" s="652"/>
      <c r="BA70" s="652"/>
      <c r="BB70" s="652"/>
      <c r="BC70" s="652"/>
      <c r="BD70" s="652"/>
      <c r="BE70" s="652"/>
      <c r="BF70" s="652"/>
      <c r="BG70" s="652"/>
      <c r="BH70" s="652"/>
      <c r="BI70" s="652"/>
      <c r="BJ70" s="652"/>
      <c r="BK70" s="652"/>
      <c r="BL70" s="652"/>
      <c r="BM70" s="652"/>
      <c r="BN70" s="652"/>
      <c r="BO70" s="652"/>
      <c r="BP70" s="652"/>
      <c r="BQ70" s="652"/>
      <c r="BR70" s="652"/>
      <c r="BS70" s="652"/>
      <c r="BT70" s="652"/>
      <c r="BU70" s="652"/>
      <c r="BV70" s="652"/>
      <c r="BW70" s="652"/>
      <c r="BX70" s="652"/>
      <c r="BY70" s="673"/>
      <c r="BZ70" s="718"/>
      <c r="CA70" s="716"/>
      <c r="CB70" s="716"/>
      <c r="CC70" s="716"/>
      <c r="CD70" s="716"/>
      <c r="CE70" s="717" t="s">
        <v>32</v>
      </c>
      <c r="CF70" s="539">
        <f t="shared" si="6"/>
        <v>1</v>
      </c>
      <c r="CG70" s="565"/>
    </row>
    <row r="71" spans="1:85" s="13" customFormat="1" ht="17.25" customHeight="1" x14ac:dyDescent="0.2">
      <c r="A71" s="614" t="s">
        <v>477</v>
      </c>
      <c r="B71" s="671" t="s">
        <v>478</v>
      </c>
      <c r="C71" s="613"/>
      <c r="D71" s="613"/>
      <c r="E71" s="583"/>
      <c r="F71" s="583">
        <f>F72</f>
        <v>44586</v>
      </c>
      <c r="G71" s="586"/>
      <c r="H71" s="412"/>
      <c r="I71" s="412"/>
      <c r="J71" s="652"/>
      <c r="K71" s="652"/>
      <c r="L71" s="652"/>
      <c r="M71" s="652"/>
      <c r="N71" s="654"/>
      <c r="O71" s="652"/>
      <c r="P71" s="652"/>
      <c r="Q71" s="652"/>
      <c r="R71" s="412"/>
      <c r="S71" s="652"/>
      <c r="T71" s="412"/>
      <c r="U71" s="412"/>
      <c r="V71" s="412"/>
      <c r="W71" s="412"/>
      <c r="X71" s="412"/>
      <c r="Y71" s="412"/>
      <c r="Z71" s="412"/>
      <c r="AA71" s="412"/>
      <c r="AB71" s="412"/>
      <c r="AC71" s="412"/>
      <c r="AD71" s="412"/>
      <c r="AE71" s="412"/>
      <c r="AF71" s="412"/>
      <c r="AG71" s="412"/>
      <c r="AH71" s="655" t="s">
        <v>479</v>
      </c>
      <c r="AI71" s="412"/>
      <c r="AJ71" s="412"/>
      <c r="AK71" s="412"/>
      <c r="AL71" s="412"/>
      <c r="AM71" s="412"/>
      <c r="AN71" s="412"/>
      <c r="AO71" s="412"/>
      <c r="AP71" s="412"/>
      <c r="AQ71" s="412"/>
      <c r="AR71" s="412"/>
      <c r="AS71" s="412"/>
      <c r="AT71" s="412"/>
      <c r="AU71" s="412"/>
      <c r="AV71" s="412"/>
      <c r="AW71" s="412"/>
      <c r="AX71" s="652"/>
      <c r="AY71" s="652"/>
      <c r="AZ71" s="652"/>
      <c r="BA71" s="652"/>
      <c r="BB71" s="652"/>
      <c r="BC71" s="652"/>
      <c r="BD71" s="652"/>
      <c r="BE71" s="652"/>
      <c r="BF71" s="652"/>
      <c r="BG71" s="652"/>
      <c r="BH71" s="652"/>
      <c r="BI71" s="652"/>
      <c r="BJ71" s="652"/>
      <c r="BK71" s="652"/>
      <c r="BL71" s="652"/>
      <c r="BM71" s="652"/>
      <c r="BN71" s="652"/>
      <c r="BO71" s="652"/>
      <c r="BP71" s="652"/>
      <c r="BQ71" s="652"/>
      <c r="BR71" s="652"/>
      <c r="BS71" s="652"/>
      <c r="BT71" s="652"/>
      <c r="BU71" s="652"/>
      <c r="BV71" s="652"/>
      <c r="BW71" s="652"/>
      <c r="BX71" s="652"/>
      <c r="BY71" s="673"/>
      <c r="BZ71" s="718"/>
      <c r="CA71" s="716"/>
      <c r="CB71" s="716"/>
      <c r="CC71" s="716"/>
      <c r="CD71" s="716"/>
      <c r="CE71" s="717"/>
      <c r="CF71" s="539">
        <f>SUBTOTAL(1,CF72)</f>
        <v>0.3</v>
      </c>
      <c r="CG71" s="565"/>
    </row>
    <row r="72" spans="1:85" s="13" customFormat="1" ht="17.25" thickBot="1" x14ac:dyDescent="0.25">
      <c r="A72" s="502"/>
      <c r="B72" s="495" t="s">
        <v>480</v>
      </c>
      <c r="C72" s="612" t="s">
        <v>481</v>
      </c>
      <c r="D72" s="613" t="s">
        <v>408</v>
      </c>
      <c r="E72" s="583"/>
      <c r="F72" s="583">
        <v>44586</v>
      </c>
      <c r="G72" s="583"/>
      <c r="H72" s="412"/>
      <c r="I72" s="412"/>
      <c r="J72" s="652"/>
      <c r="K72" s="652"/>
      <c r="L72" s="652"/>
      <c r="M72" s="652"/>
      <c r="N72" s="652"/>
      <c r="O72" s="652"/>
      <c r="P72" s="652"/>
      <c r="Q72" s="65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t="s">
        <v>32</v>
      </c>
      <c r="AQ72" s="412" t="s">
        <v>32</v>
      </c>
      <c r="AR72" s="412" t="s">
        <v>32</v>
      </c>
      <c r="AS72" s="412" t="s">
        <v>32</v>
      </c>
      <c r="AT72" s="412" t="s">
        <v>32</v>
      </c>
      <c r="AU72" s="412" t="s">
        <v>32</v>
      </c>
      <c r="AV72" s="412"/>
      <c r="AW72" s="412"/>
      <c r="AX72" s="652"/>
      <c r="AY72" s="652"/>
      <c r="AZ72" s="652"/>
      <c r="BA72" s="652" t="s">
        <v>53</v>
      </c>
      <c r="BB72" s="652" t="s">
        <v>53</v>
      </c>
      <c r="BC72" s="652" t="s">
        <v>53</v>
      </c>
      <c r="BD72" s="652" t="s">
        <v>53</v>
      </c>
      <c r="BE72" s="652" t="s">
        <v>53</v>
      </c>
      <c r="BF72" s="652" t="s">
        <v>53</v>
      </c>
      <c r="BG72" s="652">
        <v>25</v>
      </c>
      <c r="BH72" s="652"/>
      <c r="BI72" s="652"/>
      <c r="BJ72" s="652"/>
      <c r="BK72" s="652"/>
      <c r="BL72" s="652"/>
      <c r="BM72" s="652"/>
      <c r="BN72" s="652"/>
      <c r="BO72" s="652"/>
      <c r="BP72" s="652"/>
      <c r="BQ72" s="652"/>
      <c r="BR72" s="652"/>
      <c r="BS72" s="652"/>
      <c r="BT72" s="652"/>
      <c r="BU72" s="652"/>
      <c r="BV72" s="652"/>
      <c r="BW72" s="652"/>
      <c r="BX72" s="652"/>
      <c r="BY72" s="673"/>
      <c r="BZ72" s="718"/>
      <c r="CA72" s="716" t="s">
        <v>32</v>
      </c>
      <c r="CB72" s="716"/>
      <c r="CC72" s="716"/>
      <c r="CD72" s="716"/>
      <c r="CE72" s="717"/>
      <c r="CF72" s="539">
        <f t="shared" si="6"/>
        <v>0.3</v>
      </c>
      <c r="CG72" s="565"/>
    </row>
    <row r="73" spans="1:85" s="25" customFormat="1" ht="18" customHeight="1" thickBot="1" x14ac:dyDescent="0.25">
      <c r="A73" s="608" t="s">
        <v>625</v>
      </c>
      <c r="B73" s="601"/>
      <c r="C73" s="601"/>
      <c r="D73" s="601"/>
      <c r="E73" s="641"/>
      <c r="F73" s="641"/>
      <c r="G73" s="642"/>
      <c r="H73" s="528"/>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29"/>
      <c r="BU73" s="529"/>
      <c r="BV73" s="529"/>
      <c r="BW73" s="529"/>
      <c r="BX73" s="529"/>
      <c r="BY73" s="530"/>
      <c r="BZ73" s="705"/>
      <c r="CA73" s="705"/>
      <c r="CB73" s="705"/>
      <c r="CC73" s="705"/>
      <c r="CD73" s="705"/>
      <c r="CE73" s="705"/>
      <c r="CF73" s="537">
        <f>SUBTOTAL(1,CF74:CF75)</f>
        <v>0.95</v>
      </c>
      <c r="CG73" s="691"/>
    </row>
    <row r="74" spans="1:85" s="13" customFormat="1" ht="17.25" customHeight="1" x14ac:dyDescent="0.2">
      <c r="A74" s="620" t="s">
        <v>484</v>
      </c>
      <c r="B74" s="671" t="s">
        <v>485</v>
      </c>
      <c r="C74" s="612" t="s">
        <v>408</v>
      </c>
      <c r="D74" s="613"/>
      <c r="E74" s="583">
        <v>44530</v>
      </c>
      <c r="F74" s="583">
        <v>44530</v>
      </c>
      <c r="G74" s="583">
        <v>44530</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652"/>
      <c r="BN74" s="652"/>
      <c r="BO74" s="652"/>
      <c r="BP74" s="652"/>
      <c r="BQ74" s="652"/>
      <c r="BR74" s="652"/>
      <c r="BS74" s="652"/>
      <c r="BT74" s="652"/>
      <c r="BU74" s="652"/>
      <c r="BV74" s="652"/>
      <c r="BW74" s="652"/>
      <c r="BX74" s="652"/>
      <c r="BY74" s="673"/>
      <c r="BZ74" s="718"/>
      <c r="CA74" s="716"/>
      <c r="CB74" s="716"/>
      <c r="CC74" s="716"/>
      <c r="CD74" s="716"/>
      <c r="CE74" s="717" t="s">
        <v>32</v>
      </c>
      <c r="CF74" s="539">
        <f t="shared" si="6"/>
        <v>1</v>
      </c>
      <c r="CG74" s="565"/>
    </row>
    <row r="75" spans="1:85" s="13" customFormat="1" ht="17.25" customHeight="1" thickBot="1" x14ac:dyDescent="0.25">
      <c r="A75" s="620" t="s">
        <v>486</v>
      </c>
      <c r="B75" s="671" t="s">
        <v>487</v>
      </c>
      <c r="C75" s="612" t="s">
        <v>408</v>
      </c>
      <c r="D75" s="613"/>
      <c r="E75" s="583">
        <v>44544</v>
      </c>
      <c r="F75" s="583">
        <v>44544</v>
      </c>
      <c r="G75" s="583"/>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v>14</v>
      </c>
      <c r="BB75" s="652"/>
      <c r="BC75" s="652"/>
      <c r="BD75" s="652"/>
      <c r="BE75" s="652"/>
      <c r="BF75" s="652"/>
      <c r="BG75" s="652"/>
      <c r="BH75" s="652"/>
      <c r="BI75" s="652"/>
      <c r="BJ75" s="652"/>
      <c r="BK75" s="652"/>
      <c r="BL75" s="652"/>
      <c r="BM75" s="652"/>
      <c r="BN75" s="652"/>
      <c r="BO75" s="652"/>
      <c r="BP75" s="652"/>
      <c r="BQ75" s="652"/>
      <c r="BR75" s="652"/>
      <c r="BS75" s="652"/>
      <c r="BT75" s="652"/>
      <c r="BU75" s="652"/>
      <c r="BV75" s="652"/>
      <c r="BW75" s="652"/>
      <c r="BX75" s="652"/>
      <c r="BY75" s="673"/>
      <c r="BZ75" s="718"/>
      <c r="CA75" s="716"/>
      <c r="CB75" s="716"/>
      <c r="CC75" s="716"/>
      <c r="CD75" s="716" t="s">
        <v>32</v>
      </c>
      <c r="CE75" s="717"/>
      <c r="CF75" s="539">
        <f t="shared" si="6"/>
        <v>0.9</v>
      </c>
      <c r="CG75" s="565"/>
    </row>
    <row r="76" spans="1:85" s="25" customFormat="1" ht="18" customHeight="1" thickBot="1" x14ac:dyDescent="0.25">
      <c r="A76" s="608" t="s">
        <v>488</v>
      </c>
      <c r="B76" s="601"/>
      <c r="C76" s="601"/>
      <c r="D76" s="601"/>
      <c r="E76" s="641"/>
      <c r="F76" s="641"/>
      <c r="G76" s="642"/>
      <c r="H76" s="528"/>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c r="BR76" s="529"/>
      <c r="BS76" s="529"/>
      <c r="BT76" s="529"/>
      <c r="BU76" s="529"/>
      <c r="BV76" s="529"/>
      <c r="BW76" s="529"/>
      <c r="BX76" s="529"/>
      <c r="BY76" s="530"/>
      <c r="BZ76" s="705"/>
      <c r="CA76" s="705"/>
      <c r="CB76" s="705"/>
      <c r="CC76" s="705"/>
      <c r="CD76" s="705"/>
      <c r="CE76" s="705"/>
      <c r="CF76" s="537">
        <f>SUBTOTAL(1,CF77:CF80)</f>
        <v>1</v>
      </c>
      <c r="CG76" s="691"/>
    </row>
    <row r="77" spans="1:85" s="25" customFormat="1" ht="31.5" x14ac:dyDescent="0.2">
      <c r="A77" s="609" t="s">
        <v>489</v>
      </c>
      <c r="B77" s="671" t="s">
        <v>490</v>
      </c>
      <c r="C77" s="624"/>
      <c r="D77" s="625"/>
      <c r="E77" s="587"/>
      <c r="F77" s="587"/>
      <c r="G77" s="643"/>
      <c r="H77" s="520"/>
      <c r="I77" s="520"/>
      <c r="J77" s="520"/>
      <c r="K77" s="520"/>
      <c r="L77" s="520"/>
      <c r="M77" s="520"/>
      <c r="N77" s="520"/>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674"/>
      <c r="BZ77" s="711"/>
      <c r="CA77" s="712"/>
      <c r="CB77" s="712"/>
      <c r="CC77" s="712"/>
      <c r="CD77" s="712"/>
      <c r="CE77" s="713"/>
      <c r="CF77" s="536">
        <f>SUBTOTAL(1,CF78:CF80)</f>
        <v>1</v>
      </c>
      <c r="CG77" s="694"/>
    </row>
    <row r="78" spans="1:85" s="25" customFormat="1" ht="16.5" x14ac:dyDescent="0.2">
      <c r="A78" s="609"/>
      <c r="B78" s="495" t="s">
        <v>491</v>
      </c>
      <c r="C78" s="613" t="s">
        <v>492</v>
      </c>
      <c r="D78" s="613"/>
      <c r="E78" s="583"/>
      <c r="F78" s="583"/>
      <c r="G78" s="583">
        <v>44252</v>
      </c>
      <c r="H78" s="652" t="s">
        <v>32</v>
      </c>
      <c r="I78" s="652" t="s">
        <v>32</v>
      </c>
      <c r="J78" s="652" t="s">
        <v>32</v>
      </c>
      <c r="K78" s="652" t="s">
        <v>32</v>
      </c>
      <c r="L78" s="652" t="s">
        <v>32</v>
      </c>
      <c r="M78" s="652" t="s">
        <v>32</v>
      </c>
      <c r="N78" s="652" t="s">
        <v>32</v>
      </c>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675"/>
      <c r="BZ78" s="710"/>
      <c r="CA78" s="708"/>
      <c r="CB78" s="708"/>
      <c r="CC78" s="708"/>
      <c r="CD78" s="708"/>
      <c r="CE78" s="709" t="s">
        <v>32</v>
      </c>
      <c r="CF78" s="536">
        <f t="shared" ref="CF78:CF80" si="7">IF(CE78&lt;&gt;"",1,IF(CD78&lt;&gt;"",0.9,IF(CC78&lt;&gt;"",0.75,IF(CB78&lt;&gt;"",0.5,IF(CA78&lt;&gt;"",0.3,IF(BZ78&lt;&gt;"",0.2,0))))))</f>
        <v>1</v>
      </c>
      <c r="CG78" s="579"/>
    </row>
    <row r="79" spans="1:85" s="25" customFormat="1" ht="16.5" x14ac:dyDescent="0.2">
      <c r="A79" s="609"/>
      <c r="B79" s="495" t="s">
        <v>493</v>
      </c>
      <c r="C79" s="613" t="s">
        <v>408</v>
      </c>
      <c r="D79" s="613"/>
      <c r="E79" s="583"/>
      <c r="F79" s="583"/>
      <c r="G79" s="583">
        <v>44252</v>
      </c>
      <c r="H79" s="652" t="s">
        <v>32</v>
      </c>
      <c r="I79" s="652" t="s">
        <v>32</v>
      </c>
      <c r="J79" s="652" t="s">
        <v>32</v>
      </c>
      <c r="K79" s="652" t="s">
        <v>32</v>
      </c>
      <c r="L79" s="652" t="s">
        <v>32</v>
      </c>
      <c r="M79" s="652" t="s">
        <v>32</v>
      </c>
      <c r="N79" s="652" t="s">
        <v>32</v>
      </c>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675"/>
      <c r="BZ79" s="710"/>
      <c r="CA79" s="708"/>
      <c r="CB79" s="708"/>
      <c r="CC79" s="708"/>
      <c r="CD79" s="708"/>
      <c r="CE79" s="709" t="s">
        <v>32</v>
      </c>
      <c r="CF79" s="536">
        <f t="shared" si="7"/>
        <v>1</v>
      </c>
      <c r="CG79" s="579"/>
    </row>
    <row r="80" spans="1:85" s="25" customFormat="1" ht="17.25" thickBot="1" x14ac:dyDescent="0.25">
      <c r="A80" s="502"/>
      <c r="B80" s="495" t="s">
        <v>494</v>
      </c>
      <c r="C80" s="613" t="s">
        <v>409</v>
      </c>
      <c r="D80" s="613" t="s">
        <v>408</v>
      </c>
      <c r="E80" s="583" t="s">
        <v>43</v>
      </c>
      <c r="F80" s="583"/>
      <c r="G80" s="583" t="s">
        <v>261</v>
      </c>
      <c r="H80" s="652" t="s">
        <v>32</v>
      </c>
      <c r="I80" s="652" t="s">
        <v>32</v>
      </c>
      <c r="J80" s="652" t="s">
        <v>32</v>
      </c>
      <c r="K80" s="652" t="s">
        <v>32</v>
      </c>
      <c r="L80" s="652" t="s">
        <v>32</v>
      </c>
      <c r="M80" s="652" t="s">
        <v>32</v>
      </c>
      <c r="N80" s="652" t="s">
        <v>32</v>
      </c>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675"/>
      <c r="BZ80" s="710"/>
      <c r="CA80" s="708"/>
      <c r="CB80" s="708"/>
      <c r="CC80" s="708"/>
      <c r="CD80" s="708"/>
      <c r="CE80" s="721" t="s">
        <v>32</v>
      </c>
      <c r="CF80" s="536">
        <f t="shared" si="7"/>
        <v>1</v>
      </c>
      <c r="CG80" s="579"/>
    </row>
    <row r="81" spans="1:85" s="25" customFormat="1" ht="27" customHeight="1" thickBot="1" x14ac:dyDescent="0.25">
      <c r="A81" s="621" t="s">
        <v>495</v>
      </c>
      <c r="B81" s="604"/>
      <c r="C81" s="604"/>
      <c r="D81" s="604"/>
      <c r="E81" s="646"/>
      <c r="F81" s="646"/>
      <c r="G81" s="647"/>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8"/>
      <c r="BZ81" s="720"/>
      <c r="CA81" s="720"/>
      <c r="CB81" s="720"/>
      <c r="CC81" s="720"/>
      <c r="CD81" s="720"/>
      <c r="CE81" s="722"/>
      <c r="CF81" s="540">
        <f>SUBTOTAL(1,CF82:CF94)</f>
        <v>0.27777777777777779</v>
      </c>
      <c r="CG81" s="696"/>
    </row>
    <row r="82" spans="1:85" s="25" customFormat="1" ht="18" customHeight="1" thickBot="1" x14ac:dyDescent="0.25">
      <c r="A82" s="608" t="s">
        <v>496</v>
      </c>
      <c r="B82" s="601"/>
      <c r="C82" s="601"/>
      <c r="D82" s="601"/>
      <c r="E82" s="641"/>
      <c r="F82" s="641"/>
      <c r="G82" s="642"/>
      <c r="H82" s="528"/>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29"/>
      <c r="BU82" s="529"/>
      <c r="BV82" s="529"/>
      <c r="BW82" s="529"/>
      <c r="BX82" s="529"/>
      <c r="BY82" s="530"/>
      <c r="BZ82" s="705"/>
      <c r="CA82" s="705"/>
      <c r="CB82" s="705"/>
      <c r="CC82" s="705"/>
      <c r="CD82" s="705"/>
      <c r="CE82" s="705"/>
      <c r="CF82" s="537">
        <f>SUBTOTAL(1,CF83:CF84)</f>
        <v>1</v>
      </c>
      <c r="CG82" s="691"/>
    </row>
    <row r="83" spans="1:85" s="25" customFormat="1" ht="16.5" customHeight="1" x14ac:dyDescent="0.2">
      <c r="A83" s="626" t="s">
        <v>191</v>
      </c>
      <c r="B83" s="671" t="s">
        <v>497</v>
      </c>
      <c r="C83" s="613" t="s">
        <v>408</v>
      </c>
      <c r="D83" s="613" t="s">
        <v>466</v>
      </c>
      <c r="E83" s="583"/>
      <c r="F83" s="583"/>
      <c r="G83" s="583">
        <v>44377</v>
      </c>
      <c r="H83" s="462"/>
      <c r="I83" s="462"/>
      <c r="J83" s="462"/>
      <c r="K83" s="462"/>
      <c r="L83" s="462"/>
      <c r="M83" s="462"/>
      <c r="N83" s="462"/>
      <c r="O83" s="462"/>
      <c r="P83" s="462"/>
      <c r="Q83" s="462"/>
      <c r="R83" s="462"/>
      <c r="S83" s="462"/>
      <c r="T83" s="462"/>
      <c r="U83" s="462"/>
      <c r="V83" s="462"/>
      <c r="W83" s="462"/>
      <c r="X83" s="462"/>
      <c r="Y83" s="462"/>
      <c r="Z83" s="462"/>
      <c r="AA83" s="462" t="s">
        <v>32</v>
      </c>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676"/>
      <c r="BZ83" s="718"/>
      <c r="CA83" s="716"/>
      <c r="CB83" s="716"/>
      <c r="CC83" s="716"/>
      <c r="CD83" s="716"/>
      <c r="CE83" s="717" t="s">
        <v>32</v>
      </c>
      <c r="CF83" s="538">
        <f t="shared" ref="CF83:CF107" si="8">IF(CE83&lt;&gt;"",1,IF(CD83&lt;&gt;"",0.9,IF(CC83&lt;&gt;"",0.75,IF(CB83&lt;&gt;"",0.5,IF(CA83&lt;&gt;"",0.3,IF(BZ83&lt;&gt;"",0.2,0))))))</f>
        <v>1</v>
      </c>
      <c r="CG83" s="565"/>
    </row>
    <row r="84" spans="1:85" s="25" customFormat="1" ht="16.5" customHeight="1" x14ac:dyDescent="0.2">
      <c r="A84" s="626" t="s">
        <v>196</v>
      </c>
      <c r="B84" s="671" t="s">
        <v>498</v>
      </c>
      <c r="C84" s="613" t="s">
        <v>408</v>
      </c>
      <c r="D84" s="613" t="s">
        <v>499</v>
      </c>
      <c r="E84" s="583">
        <v>44439</v>
      </c>
      <c r="F84" s="583"/>
      <c r="G84" s="583">
        <v>44393</v>
      </c>
      <c r="H84" s="462"/>
      <c r="I84" s="462"/>
      <c r="J84" s="462"/>
      <c r="K84" s="462"/>
      <c r="L84" s="462"/>
      <c r="M84" s="462"/>
      <c r="N84" s="462"/>
      <c r="O84" s="462"/>
      <c r="P84" s="462"/>
      <c r="Q84" s="462"/>
      <c r="R84" s="462"/>
      <c r="S84" s="462"/>
      <c r="T84" s="462"/>
      <c r="U84" s="462"/>
      <c r="V84" s="462"/>
      <c r="W84" s="462"/>
      <c r="X84" s="462"/>
      <c r="Y84" s="462"/>
      <c r="Z84" s="462"/>
      <c r="AA84" s="462"/>
      <c r="AB84" s="462"/>
      <c r="AC84" s="462" t="s">
        <v>32</v>
      </c>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676"/>
      <c r="BZ84" s="718"/>
      <c r="CA84" s="716"/>
      <c r="CB84" s="716"/>
      <c r="CC84" s="716"/>
      <c r="CD84" s="716"/>
      <c r="CE84" s="717" t="s">
        <v>32</v>
      </c>
      <c r="CF84" s="538">
        <f t="shared" si="8"/>
        <v>1</v>
      </c>
      <c r="CG84" s="697" t="s">
        <v>388</v>
      </c>
    </row>
    <row r="85" spans="1:85" s="25" customFormat="1" ht="18" customHeight="1" thickBot="1" x14ac:dyDescent="0.25">
      <c r="A85" s="608" t="s">
        <v>500</v>
      </c>
      <c r="B85" s="601"/>
      <c r="C85" s="601"/>
      <c r="D85" s="601"/>
      <c r="E85" s="641"/>
      <c r="F85" s="641"/>
      <c r="G85" s="642"/>
      <c r="H85" s="528"/>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29"/>
      <c r="BU85" s="529"/>
      <c r="BV85" s="529"/>
      <c r="BW85" s="529"/>
      <c r="BX85" s="529"/>
      <c r="BY85" s="530"/>
      <c r="BZ85" s="705"/>
      <c r="CA85" s="705"/>
      <c r="CB85" s="705"/>
      <c r="CC85" s="705"/>
      <c r="CD85" s="705"/>
      <c r="CE85" s="705"/>
      <c r="CF85" s="537">
        <f>SUBTOTAL(1,CF86:CF88)</f>
        <v>0.15</v>
      </c>
      <c r="CG85" s="691"/>
    </row>
    <row r="86" spans="1:85" s="25" customFormat="1" ht="31.5" x14ac:dyDescent="0.2">
      <c r="A86" s="626" t="s">
        <v>206</v>
      </c>
      <c r="B86" s="671" t="s">
        <v>501</v>
      </c>
      <c r="C86" s="613" t="s">
        <v>408</v>
      </c>
      <c r="D86" s="613" t="s">
        <v>502</v>
      </c>
      <c r="E86" s="583">
        <v>44439</v>
      </c>
      <c r="F86" s="583">
        <v>44588</v>
      </c>
      <c r="G86" s="583"/>
      <c r="H86" s="462"/>
      <c r="I86" s="462"/>
      <c r="J86" s="462"/>
      <c r="K86" s="462"/>
      <c r="L86" s="462"/>
      <c r="M86" s="462"/>
      <c r="N86" s="462"/>
      <c r="O86" s="462"/>
      <c r="P86" s="462"/>
      <c r="Q86" s="462"/>
      <c r="R86" s="462"/>
      <c r="S86" s="462"/>
      <c r="T86" s="462"/>
      <c r="U86" s="462"/>
      <c r="V86" s="462"/>
      <c r="W86" s="462"/>
      <c r="X86" s="462"/>
      <c r="Y86" s="462"/>
      <c r="Z86" s="462"/>
      <c r="AA86" s="462"/>
      <c r="AB86" s="462"/>
      <c r="AC86" s="462" t="s">
        <v>32</v>
      </c>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t="s">
        <v>53</v>
      </c>
      <c r="BA86" s="462" t="s">
        <v>53</v>
      </c>
      <c r="BB86" s="462" t="s">
        <v>53</v>
      </c>
      <c r="BC86" s="462" t="s">
        <v>53</v>
      </c>
      <c r="BD86" s="462" t="s">
        <v>32</v>
      </c>
      <c r="BE86" s="462" t="s">
        <v>32</v>
      </c>
      <c r="BF86" s="462" t="s">
        <v>32</v>
      </c>
      <c r="BG86" s="462"/>
      <c r="BH86" s="462"/>
      <c r="BI86" s="462"/>
      <c r="BJ86" s="462"/>
      <c r="BK86" s="462"/>
      <c r="BL86" s="462"/>
      <c r="BM86" s="462"/>
      <c r="BN86" s="462"/>
      <c r="BO86" s="462"/>
      <c r="BP86" s="462"/>
      <c r="BQ86" s="462"/>
      <c r="BR86" s="462"/>
      <c r="BS86" s="462"/>
      <c r="BT86" s="462"/>
      <c r="BU86" s="462"/>
      <c r="BV86" s="462"/>
      <c r="BW86" s="462"/>
      <c r="BX86" s="462"/>
      <c r="BY86" s="676"/>
      <c r="BZ86" s="718"/>
      <c r="CA86" s="716" t="s">
        <v>32</v>
      </c>
      <c r="CB86" s="716"/>
      <c r="CC86" s="716"/>
      <c r="CD86" s="716"/>
      <c r="CE86" s="717"/>
      <c r="CF86" s="538">
        <f t="shared" si="8"/>
        <v>0.3</v>
      </c>
      <c r="CG86" s="565"/>
    </row>
    <row r="87" spans="1:85" s="25" customFormat="1" ht="17.25" customHeight="1" x14ac:dyDescent="0.2">
      <c r="A87" s="626" t="s">
        <v>503</v>
      </c>
      <c r="B87" s="671" t="s">
        <v>107</v>
      </c>
      <c r="C87" s="613" t="s">
        <v>408</v>
      </c>
      <c r="D87" s="613" t="s">
        <v>236</v>
      </c>
      <c r="E87" s="583"/>
      <c r="F87" s="583">
        <v>44589</v>
      </c>
      <c r="G87" s="583"/>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v>28</v>
      </c>
      <c r="BH87" s="462"/>
      <c r="BI87" s="462"/>
      <c r="BJ87" s="462"/>
      <c r="BK87" s="462"/>
      <c r="BL87" s="462"/>
      <c r="BM87" s="462"/>
      <c r="BN87" s="462"/>
      <c r="BO87" s="462"/>
      <c r="BP87" s="462"/>
      <c r="BQ87" s="462"/>
      <c r="BR87" s="462"/>
      <c r="BS87" s="462"/>
      <c r="BT87" s="462"/>
      <c r="BU87" s="462"/>
      <c r="BV87" s="462"/>
      <c r="BW87" s="462"/>
      <c r="BX87" s="462"/>
      <c r="BY87" s="676"/>
      <c r="BZ87" s="718"/>
      <c r="CA87" s="716"/>
      <c r="CB87" s="716"/>
      <c r="CC87" s="716"/>
      <c r="CD87" s="716"/>
      <c r="CE87" s="717"/>
      <c r="CF87" s="538"/>
      <c r="CG87" s="565"/>
    </row>
    <row r="88" spans="1:85" s="25" customFormat="1" ht="18.75" customHeight="1" x14ac:dyDescent="0.2">
      <c r="A88" s="626" t="s">
        <v>504</v>
      </c>
      <c r="B88" s="671" t="s">
        <v>505</v>
      </c>
      <c r="C88" s="613" t="s">
        <v>408</v>
      </c>
      <c r="D88" s="613" t="s">
        <v>506</v>
      </c>
      <c r="E88" s="583">
        <v>44652</v>
      </c>
      <c r="F88" s="583">
        <v>44681</v>
      </c>
      <c r="G88" s="583"/>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t="s">
        <v>53</v>
      </c>
      <c r="BM88" s="462" t="s">
        <v>53</v>
      </c>
      <c r="BN88" s="462" t="s">
        <v>53</v>
      </c>
      <c r="BO88" s="462" t="s">
        <v>53</v>
      </c>
      <c r="BP88" s="462" t="s">
        <v>53</v>
      </c>
      <c r="BQ88" s="462"/>
      <c r="BR88" s="462"/>
      <c r="BS88" s="462"/>
      <c r="BT88" s="462"/>
      <c r="BU88" s="462"/>
      <c r="BV88" s="462"/>
      <c r="BW88" s="462"/>
      <c r="BX88" s="462"/>
      <c r="BY88" s="676"/>
      <c r="BZ88" s="718"/>
      <c r="CA88" s="716"/>
      <c r="CB88" s="716"/>
      <c r="CC88" s="716"/>
      <c r="CD88" s="716"/>
      <c r="CE88" s="717"/>
      <c r="CF88" s="538">
        <f t="shared" si="8"/>
        <v>0</v>
      </c>
      <c r="CG88" s="565"/>
    </row>
    <row r="89" spans="1:85" s="25" customFormat="1" ht="18.75" thickBot="1" x14ac:dyDescent="0.25">
      <c r="A89" s="608" t="s">
        <v>507</v>
      </c>
      <c r="B89" s="601"/>
      <c r="C89" s="601"/>
      <c r="D89" s="601"/>
      <c r="E89" s="641"/>
      <c r="F89" s="641"/>
      <c r="G89" s="642"/>
      <c r="H89" s="528"/>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29"/>
      <c r="BU89" s="529"/>
      <c r="BV89" s="529"/>
      <c r="BW89" s="529"/>
      <c r="BX89" s="529"/>
      <c r="BY89" s="530"/>
      <c r="BZ89" s="705"/>
      <c r="CA89" s="705"/>
      <c r="CB89" s="705"/>
      <c r="CC89" s="705"/>
      <c r="CD89" s="705"/>
      <c r="CE89" s="705"/>
      <c r="CF89" s="537">
        <f>SUBTOTAL(1,CF90:CF94)</f>
        <v>0.04</v>
      </c>
      <c r="CG89" s="691"/>
    </row>
    <row r="90" spans="1:85" s="25" customFormat="1" ht="17.25" customHeight="1" x14ac:dyDescent="0.2">
      <c r="A90" s="626" t="s">
        <v>508</v>
      </c>
      <c r="B90" s="671" t="s">
        <v>509</v>
      </c>
      <c r="C90" s="613" t="s">
        <v>408</v>
      </c>
      <c r="D90" s="613" t="s">
        <v>510</v>
      </c>
      <c r="E90" s="583">
        <v>44440</v>
      </c>
      <c r="F90" s="583">
        <v>44589</v>
      </c>
      <c r="G90" s="583"/>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t="s">
        <v>32</v>
      </c>
      <c r="AL90" s="462"/>
      <c r="AM90" s="462"/>
      <c r="AN90" s="462"/>
      <c r="AO90" s="462"/>
      <c r="AP90" s="462"/>
      <c r="AQ90" s="462"/>
      <c r="AR90" s="462"/>
      <c r="AS90" s="462"/>
      <c r="AT90" s="462"/>
      <c r="AU90" s="462"/>
      <c r="AV90" s="462"/>
      <c r="AW90" s="462"/>
      <c r="AX90" s="462"/>
      <c r="AY90" s="462"/>
      <c r="AZ90" s="462" t="s">
        <v>32</v>
      </c>
      <c r="BA90" s="462" t="s">
        <v>32</v>
      </c>
      <c r="BB90" s="462" t="s">
        <v>32</v>
      </c>
      <c r="BC90" s="462" t="s">
        <v>32</v>
      </c>
      <c r="BD90" s="462" t="s">
        <v>32</v>
      </c>
      <c r="BE90" s="462" t="s">
        <v>32</v>
      </c>
      <c r="BF90" s="462" t="s">
        <v>32</v>
      </c>
      <c r="BG90" s="462" t="s">
        <v>32</v>
      </c>
      <c r="BH90" s="462"/>
      <c r="BI90" s="462"/>
      <c r="BJ90" s="462"/>
      <c r="BK90" s="462"/>
      <c r="BL90" s="462"/>
      <c r="BM90" s="462"/>
      <c r="BN90" s="462"/>
      <c r="BO90" s="462"/>
      <c r="BP90" s="462"/>
      <c r="BQ90" s="462"/>
      <c r="BR90" s="462"/>
      <c r="BS90" s="462"/>
      <c r="BT90" s="462"/>
      <c r="BU90" s="462"/>
      <c r="BV90" s="462"/>
      <c r="BW90" s="462"/>
      <c r="BX90" s="462"/>
      <c r="BY90" s="676"/>
      <c r="BZ90" s="718" t="s">
        <v>32</v>
      </c>
      <c r="CA90" s="716"/>
      <c r="CB90" s="716"/>
      <c r="CC90" s="716"/>
      <c r="CD90" s="716"/>
      <c r="CE90" s="717"/>
      <c r="CF90" s="538">
        <f t="shared" si="8"/>
        <v>0.2</v>
      </c>
      <c r="CG90" s="565"/>
    </row>
    <row r="91" spans="1:85" ht="16.5" x14ac:dyDescent="0.2">
      <c r="A91" s="626" t="s">
        <v>512</v>
      </c>
      <c r="B91" s="671" t="s">
        <v>513</v>
      </c>
      <c r="C91" s="613" t="s">
        <v>408</v>
      </c>
      <c r="D91" s="613" t="s">
        <v>514</v>
      </c>
      <c r="E91" s="583">
        <v>44440</v>
      </c>
      <c r="F91" s="583">
        <v>44575</v>
      </c>
      <c r="G91" s="583"/>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t="s">
        <v>32</v>
      </c>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t="s">
        <v>32</v>
      </c>
      <c r="BI91" s="462" t="s">
        <v>32</v>
      </c>
      <c r="BJ91" s="462"/>
      <c r="BK91" s="462"/>
      <c r="BL91" s="462"/>
      <c r="BM91" s="462"/>
      <c r="BN91" s="462"/>
      <c r="BO91" s="462"/>
      <c r="BP91" s="462"/>
      <c r="BQ91" s="462"/>
      <c r="BR91" s="462"/>
      <c r="BS91" s="462"/>
      <c r="BT91" s="462"/>
      <c r="BU91" s="462"/>
      <c r="BV91" s="462"/>
      <c r="BW91" s="462"/>
      <c r="BX91" s="462"/>
      <c r="BY91" s="676"/>
      <c r="BZ91" s="718"/>
      <c r="CA91" s="716"/>
      <c r="CB91" s="716"/>
      <c r="CC91" s="716"/>
      <c r="CD91" s="716"/>
      <c r="CE91" s="717"/>
      <c r="CF91" s="538">
        <f t="shared" si="8"/>
        <v>0</v>
      </c>
      <c r="CG91" s="565"/>
    </row>
    <row r="92" spans="1:85" ht="31.5" x14ac:dyDescent="0.2">
      <c r="A92" s="626" t="s">
        <v>504</v>
      </c>
      <c r="B92" s="671" t="s">
        <v>515</v>
      </c>
      <c r="C92" s="613" t="s">
        <v>408</v>
      </c>
      <c r="D92" s="613" t="s">
        <v>514</v>
      </c>
      <c r="E92" s="583">
        <v>44530</v>
      </c>
      <c r="F92" s="583">
        <v>44610</v>
      </c>
      <c r="G92" s="583"/>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t="s">
        <v>32</v>
      </c>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t="s">
        <v>32</v>
      </c>
      <c r="BK92" s="462" t="s">
        <v>32</v>
      </c>
      <c r="BL92" s="462" t="s">
        <v>32</v>
      </c>
      <c r="BM92" s="462" t="s">
        <v>32</v>
      </c>
      <c r="BN92" s="462" t="s">
        <v>32</v>
      </c>
      <c r="BO92" s="462" t="s">
        <v>32</v>
      </c>
      <c r="BP92" s="462" t="s">
        <v>32</v>
      </c>
      <c r="BQ92" s="462" t="s">
        <v>32</v>
      </c>
      <c r="BR92" s="462" t="s">
        <v>32</v>
      </c>
      <c r="BS92" s="462"/>
      <c r="BT92" s="462"/>
      <c r="BU92" s="462"/>
      <c r="BV92" s="462"/>
      <c r="BW92" s="462"/>
      <c r="BX92" s="462"/>
      <c r="BY92" s="676"/>
      <c r="BZ92" s="718"/>
      <c r="CA92" s="716"/>
      <c r="CB92" s="716"/>
      <c r="CC92" s="716"/>
      <c r="CD92" s="716"/>
      <c r="CE92" s="717"/>
      <c r="CF92" s="538">
        <f t="shared" si="8"/>
        <v>0</v>
      </c>
      <c r="CG92" s="565"/>
    </row>
    <row r="93" spans="1:85" ht="21.75" customHeight="1" x14ac:dyDescent="0.2">
      <c r="A93" s="626" t="s">
        <v>516</v>
      </c>
      <c r="B93" s="671" t="s">
        <v>517</v>
      </c>
      <c r="C93" s="588" t="s">
        <v>377</v>
      </c>
      <c r="D93" s="613" t="s">
        <v>518</v>
      </c>
      <c r="E93" s="583">
        <v>44560</v>
      </c>
      <c r="F93" s="583">
        <v>44617</v>
      </c>
      <c r="G93" s="583"/>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t="s">
        <v>32</v>
      </c>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t="s">
        <v>32</v>
      </c>
      <c r="BK93" s="462" t="s">
        <v>32</v>
      </c>
      <c r="BL93" s="462" t="s">
        <v>32</v>
      </c>
      <c r="BM93" s="462" t="s">
        <v>32</v>
      </c>
      <c r="BN93" s="462" t="s">
        <v>32</v>
      </c>
      <c r="BO93" s="462" t="s">
        <v>32</v>
      </c>
      <c r="BP93" s="462" t="s">
        <v>32</v>
      </c>
      <c r="BQ93" s="462" t="s">
        <v>32</v>
      </c>
      <c r="BR93" s="462" t="s">
        <v>32</v>
      </c>
      <c r="BS93" s="462"/>
      <c r="BT93" s="462"/>
      <c r="BU93" s="462"/>
      <c r="BV93" s="462"/>
      <c r="BW93" s="462"/>
      <c r="BX93" s="462"/>
      <c r="BY93" s="676"/>
      <c r="BZ93" s="718"/>
      <c r="CA93" s="716"/>
      <c r="CB93" s="716"/>
      <c r="CC93" s="716"/>
      <c r="CD93" s="716"/>
      <c r="CE93" s="717"/>
      <c r="CF93" s="538">
        <f t="shared" si="8"/>
        <v>0</v>
      </c>
      <c r="CG93" s="565"/>
    </row>
    <row r="94" spans="1:85" ht="17.25" customHeight="1" x14ac:dyDescent="0.2">
      <c r="A94" s="626" t="s">
        <v>519</v>
      </c>
      <c r="B94" s="671" t="s">
        <v>520</v>
      </c>
      <c r="C94" s="613" t="s">
        <v>408</v>
      </c>
      <c r="D94" s="613" t="s">
        <v>514</v>
      </c>
      <c r="E94" s="583">
        <v>44681</v>
      </c>
      <c r="F94" s="583">
        <v>44666</v>
      </c>
      <c r="G94" s="583"/>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t="s">
        <v>32</v>
      </c>
      <c r="BK94" s="462" t="s">
        <v>32</v>
      </c>
      <c r="BL94" s="462" t="s">
        <v>32</v>
      </c>
      <c r="BM94" s="462" t="s">
        <v>32</v>
      </c>
      <c r="BN94" s="462" t="s">
        <v>32</v>
      </c>
      <c r="BO94" s="462" t="s">
        <v>32</v>
      </c>
      <c r="BP94" s="462" t="s">
        <v>32</v>
      </c>
      <c r="BQ94" s="462" t="s">
        <v>32</v>
      </c>
      <c r="BR94" s="462" t="s">
        <v>32</v>
      </c>
      <c r="BS94" s="462"/>
      <c r="BT94" s="462"/>
      <c r="BU94" s="462"/>
      <c r="BV94" s="462"/>
      <c r="BW94" s="462"/>
      <c r="BX94" s="462"/>
      <c r="BY94" s="676"/>
      <c r="BZ94" s="718"/>
      <c r="CA94" s="716"/>
      <c r="CB94" s="716"/>
      <c r="CC94" s="716"/>
      <c r="CD94" s="716"/>
      <c r="CE94" s="717"/>
      <c r="CF94" s="538">
        <f t="shared" si="8"/>
        <v>0</v>
      </c>
      <c r="CG94" s="565"/>
    </row>
    <row r="95" spans="1:85" s="25" customFormat="1" ht="27" customHeight="1" thickBot="1" x14ac:dyDescent="0.25">
      <c r="A95" s="621" t="s">
        <v>521</v>
      </c>
      <c r="B95" s="604"/>
      <c r="C95" s="604"/>
      <c r="D95" s="604"/>
      <c r="E95" s="646"/>
      <c r="F95" s="646"/>
      <c r="G95" s="647"/>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8"/>
      <c r="BZ95" s="720"/>
      <c r="CA95" s="720"/>
      <c r="CB95" s="720"/>
      <c r="CC95" s="720"/>
      <c r="CD95" s="720"/>
      <c r="CE95" s="720"/>
      <c r="CF95" s="540">
        <f>SUBTOTAL(1,CF96:CF107)</f>
        <v>0.33333333333333331</v>
      </c>
      <c r="CG95" s="696"/>
    </row>
    <row r="96" spans="1:85" s="25" customFormat="1" ht="18" customHeight="1" thickBot="1" x14ac:dyDescent="0.25">
      <c r="A96" s="608" t="s">
        <v>522</v>
      </c>
      <c r="B96" s="601"/>
      <c r="C96" s="601"/>
      <c r="D96" s="601"/>
      <c r="E96" s="641"/>
      <c r="F96" s="641"/>
      <c r="G96" s="642"/>
      <c r="H96" s="528"/>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29"/>
      <c r="BS96" s="529"/>
      <c r="BT96" s="529"/>
      <c r="BU96" s="529"/>
      <c r="BV96" s="529"/>
      <c r="BW96" s="529"/>
      <c r="BX96" s="529"/>
      <c r="BY96" s="530"/>
      <c r="BZ96" s="705"/>
      <c r="CA96" s="705"/>
      <c r="CB96" s="705"/>
      <c r="CC96" s="705"/>
      <c r="CD96" s="705"/>
      <c r="CE96" s="705"/>
      <c r="CF96" s="537">
        <f>SUBTOTAL(1,CF97:CF101)</f>
        <v>0.6</v>
      </c>
      <c r="CG96" s="691"/>
    </row>
    <row r="97" spans="1:85" s="25" customFormat="1" ht="17.25" customHeight="1" x14ac:dyDescent="0.2">
      <c r="A97" s="626" t="s">
        <v>385</v>
      </c>
      <c r="B97" s="671" t="s">
        <v>523</v>
      </c>
      <c r="C97" s="613" t="s">
        <v>97</v>
      </c>
      <c r="D97" s="613" t="s">
        <v>524</v>
      </c>
      <c r="E97" s="583">
        <v>44377</v>
      </c>
      <c r="F97" s="583"/>
      <c r="G97" s="583">
        <v>44377</v>
      </c>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676"/>
      <c r="BZ97" s="718"/>
      <c r="CA97" s="716"/>
      <c r="CB97" s="716"/>
      <c r="CC97" s="716"/>
      <c r="CD97" s="716"/>
      <c r="CE97" s="717" t="s">
        <v>32</v>
      </c>
      <c r="CF97" s="538">
        <f t="shared" si="8"/>
        <v>1</v>
      </c>
      <c r="CG97" s="736" t="s">
        <v>525</v>
      </c>
    </row>
    <row r="98" spans="1:85" s="25" customFormat="1" ht="17.25" customHeight="1" x14ac:dyDescent="0.2">
      <c r="A98" s="626" t="s">
        <v>386</v>
      </c>
      <c r="B98" s="672" t="s">
        <v>526</v>
      </c>
      <c r="C98" s="613" t="s">
        <v>97</v>
      </c>
      <c r="D98" s="613"/>
      <c r="E98" s="583">
        <v>44405</v>
      </c>
      <c r="F98" s="585"/>
      <c r="G98" s="583"/>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676"/>
      <c r="BZ98" s="718"/>
      <c r="CA98" s="716"/>
      <c r="CB98" s="716"/>
      <c r="CC98" s="716"/>
      <c r="CD98" s="716"/>
      <c r="CE98" s="717"/>
      <c r="CF98" s="538">
        <f t="shared" si="8"/>
        <v>0</v>
      </c>
      <c r="CG98" s="735"/>
    </row>
    <row r="99" spans="1:85" s="25" customFormat="1" ht="17.25" customHeight="1" x14ac:dyDescent="0.2">
      <c r="A99" s="626" t="s">
        <v>387</v>
      </c>
      <c r="B99" s="671" t="s">
        <v>527</v>
      </c>
      <c r="C99" s="613" t="s">
        <v>97</v>
      </c>
      <c r="D99" s="613" t="s">
        <v>524</v>
      </c>
      <c r="E99" s="583">
        <v>44377</v>
      </c>
      <c r="F99" s="583"/>
      <c r="G99" s="583">
        <v>44377</v>
      </c>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676"/>
      <c r="BZ99" s="718"/>
      <c r="CA99" s="716"/>
      <c r="CB99" s="716"/>
      <c r="CC99" s="716"/>
      <c r="CD99" s="716"/>
      <c r="CE99" s="717" t="s">
        <v>32</v>
      </c>
      <c r="CF99" s="538">
        <f t="shared" si="8"/>
        <v>1</v>
      </c>
      <c r="CG99" s="736" t="s">
        <v>525</v>
      </c>
    </row>
    <row r="100" spans="1:85" s="25" customFormat="1" ht="17.25" customHeight="1" x14ac:dyDescent="0.2">
      <c r="A100" s="626" t="s">
        <v>233</v>
      </c>
      <c r="B100" s="672" t="s">
        <v>528</v>
      </c>
      <c r="C100" s="613" t="s">
        <v>97</v>
      </c>
      <c r="D100" s="613"/>
      <c r="E100" s="583">
        <v>44405</v>
      </c>
      <c r="F100" s="585"/>
      <c r="G100" s="583"/>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676"/>
      <c r="BZ100" s="718"/>
      <c r="CA100" s="716"/>
      <c r="CB100" s="716"/>
      <c r="CC100" s="716"/>
      <c r="CD100" s="716"/>
      <c r="CE100" s="717"/>
      <c r="CF100" s="538">
        <f t="shared" si="8"/>
        <v>0</v>
      </c>
      <c r="CG100" s="735"/>
    </row>
    <row r="101" spans="1:85" s="25" customFormat="1" ht="17.25" customHeight="1" thickBot="1" x14ac:dyDescent="0.25">
      <c r="A101" s="626" t="s">
        <v>238</v>
      </c>
      <c r="B101" s="671" t="s">
        <v>529</v>
      </c>
      <c r="C101" s="613" t="s">
        <v>530</v>
      </c>
      <c r="D101" s="613" t="s">
        <v>89</v>
      </c>
      <c r="E101" s="583">
        <v>44470</v>
      </c>
      <c r="F101" s="583"/>
      <c r="G101" s="583">
        <v>44495</v>
      </c>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676"/>
      <c r="BZ101" s="718"/>
      <c r="CA101" s="716"/>
      <c r="CB101" s="716"/>
      <c r="CC101" s="716"/>
      <c r="CD101" s="716"/>
      <c r="CE101" s="723" t="s">
        <v>32</v>
      </c>
      <c r="CF101" s="538">
        <f t="shared" si="8"/>
        <v>1</v>
      </c>
      <c r="CG101" s="736" t="s">
        <v>525</v>
      </c>
    </row>
    <row r="102" spans="1:85" s="25" customFormat="1" ht="18" customHeight="1" thickBot="1" x14ac:dyDescent="0.25">
      <c r="A102" s="608" t="s">
        <v>531</v>
      </c>
      <c r="B102" s="601"/>
      <c r="C102" s="601"/>
      <c r="D102" s="601"/>
      <c r="E102" s="641"/>
      <c r="F102" s="641"/>
      <c r="G102" s="642"/>
      <c r="H102" s="528"/>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c r="BQ102" s="529"/>
      <c r="BR102" s="529"/>
      <c r="BS102" s="529"/>
      <c r="BT102" s="529"/>
      <c r="BU102" s="529"/>
      <c r="BV102" s="529"/>
      <c r="BW102" s="529"/>
      <c r="BX102" s="529"/>
      <c r="BY102" s="530"/>
      <c r="BZ102" s="705"/>
      <c r="CA102" s="705"/>
      <c r="CB102" s="705"/>
      <c r="CC102" s="705"/>
      <c r="CD102" s="705"/>
      <c r="CE102" s="724"/>
      <c r="CF102" s="537">
        <f>SUBTOTAL(1,CF103:CF105)</f>
        <v>0</v>
      </c>
      <c r="CG102" s="691"/>
    </row>
    <row r="103" spans="1:85" s="25" customFormat="1" ht="32.25" customHeight="1" x14ac:dyDescent="0.2">
      <c r="A103" s="626" t="s">
        <v>279</v>
      </c>
      <c r="B103" s="452" t="s">
        <v>532</v>
      </c>
      <c r="C103" s="737" t="s">
        <v>533</v>
      </c>
      <c r="D103" s="613" t="s">
        <v>534</v>
      </c>
      <c r="E103" s="583">
        <v>44439</v>
      </c>
      <c r="F103" s="583">
        <v>44588</v>
      </c>
      <c r="G103" s="466"/>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t="s">
        <v>32</v>
      </c>
      <c r="BA103" s="462" t="s">
        <v>32</v>
      </c>
      <c r="BB103" s="462" t="s">
        <v>32</v>
      </c>
      <c r="BC103" s="462" t="s">
        <v>32</v>
      </c>
      <c r="BD103" s="462" t="s">
        <v>32</v>
      </c>
      <c r="BE103" s="462" t="s">
        <v>32</v>
      </c>
      <c r="BF103" s="462" t="s">
        <v>32</v>
      </c>
      <c r="BG103" s="462" t="s">
        <v>32</v>
      </c>
      <c r="BH103" s="462"/>
      <c r="BI103" s="462"/>
      <c r="BJ103" s="462"/>
      <c r="BK103" s="462"/>
      <c r="BL103" s="462"/>
      <c r="BM103" s="462"/>
      <c r="BN103" s="462"/>
      <c r="BO103" s="462"/>
      <c r="BP103" s="462"/>
      <c r="BQ103" s="462"/>
      <c r="BR103" s="462"/>
      <c r="BS103" s="462"/>
      <c r="BT103" s="462"/>
      <c r="BU103" s="462"/>
      <c r="BV103" s="462"/>
      <c r="BW103" s="462"/>
      <c r="BX103" s="462"/>
      <c r="BY103" s="676"/>
      <c r="BZ103" s="718"/>
      <c r="CA103" s="716"/>
      <c r="CB103" s="716"/>
      <c r="CC103" s="716"/>
      <c r="CD103" s="716"/>
      <c r="CE103" s="717"/>
      <c r="CF103" s="538">
        <f t="shared" si="8"/>
        <v>0</v>
      </c>
      <c r="CG103" s="565"/>
    </row>
    <row r="104" spans="1:85" s="25" customFormat="1" ht="33" x14ac:dyDescent="0.2">
      <c r="A104" s="626" t="s">
        <v>282</v>
      </c>
      <c r="B104" s="471" t="s">
        <v>630</v>
      </c>
      <c r="C104" s="737" t="s">
        <v>533</v>
      </c>
      <c r="D104" s="613" t="s">
        <v>534</v>
      </c>
      <c r="E104" s="583">
        <v>44469</v>
      </c>
      <c r="F104" s="583">
        <v>44589</v>
      </c>
      <c r="G104" s="466"/>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462"/>
      <c r="BA104" s="462"/>
      <c r="BB104" s="462"/>
      <c r="BC104" s="462"/>
      <c r="BD104" s="462"/>
      <c r="BE104" s="462"/>
      <c r="BF104" s="462"/>
      <c r="BG104" s="462">
        <v>28</v>
      </c>
      <c r="BH104" s="462"/>
      <c r="BI104" s="462"/>
      <c r="BJ104" s="462"/>
      <c r="BK104" s="462"/>
      <c r="BL104" s="462"/>
      <c r="BM104" s="462"/>
      <c r="BN104" s="462"/>
      <c r="BO104" s="462"/>
      <c r="BP104" s="462"/>
      <c r="BQ104" s="462"/>
      <c r="BR104" s="462"/>
      <c r="BS104" s="462"/>
      <c r="BT104" s="462"/>
      <c r="BU104" s="462"/>
      <c r="BV104" s="462"/>
      <c r="BW104" s="462"/>
      <c r="BX104" s="462"/>
      <c r="BY104" s="676"/>
      <c r="BZ104" s="718"/>
      <c r="CA104" s="716"/>
      <c r="CB104" s="716"/>
      <c r="CC104" s="716"/>
      <c r="CD104" s="716"/>
      <c r="CE104" s="717"/>
      <c r="CF104" s="538">
        <f t="shared" si="8"/>
        <v>0</v>
      </c>
      <c r="CG104" s="565"/>
    </row>
    <row r="105" spans="1:85" s="25" customFormat="1" ht="33.75" thickBot="1" x14ac:dyDescent="0.25">
      <c r="A105" s="626" t="s">
        <v>284</v>
      </c>
      <c r="B105" s="452" t="s">
        <v>537</v>
      </c>
      <c r="C105" s="737" t="s">
        <v>533</v>
      </c>
      <c r="D105" s="613" t="s">
        <v>534</v>
      </c>
      <c r="E105" s="583">
        <v>44500</v>
      </c>
      <c r="F105" s="583">
        <v>44624</v>
      </c>
      <c r="G105" s="466"/>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t="s">
        <v>32</v>
      </c>
      <c r="BI105" s="462" t="s">
        <v>32</v>
      </c>
      <c r="BJ105" s="462" t="s">
        <v>32</v>
      </c>
      <c r="BK105" s="462" t="s">
        <v>32</v>
      </c>
      <c r="BL105" s="462" t="s">
        <v>32</v>
      </c>
      <c r="BM105" s="462"/>
      <c r="BN105" s="462"/>
      <c r="BO105" s="462"/>
      <c r="BP105" s="462"/>
      <c r="BQ105" s="462"/>
      <c r="BR105" s="462"/>
      <c r="BS105" s="462"/>
      <c r="BT105" s="462"/>
      <c r="BU105" s="462"/>
      <c r="BV105" s="462"/>
      <c r="BW105" s="462"/>
      <c r="BX105" s="462"/>
      <c r="BY105" s="676"/>
      <c r="BZ105" s="718"/>
      <c r="CA105" s="716"/>
      <c r="CB105" s="716"/>
      <c r="CC105" s="716"/>
      <c r="CD105" s="716"/>
      <c r="CE105" s="717"/>
      <c r="CF105" s="538">
        <f t="shared" si="8"/>
        <v>0</v>
      </c>
      <c r="CG105" s="565"/>
    </row>
    <row r="106" spans="1:85" s="25" customFormat="1" ht="18" customHeight="1" thickBot="1" x14ac:dyDescent="0.25">
      <c r="A106" s="608" t="s">
        <v>538</v>
      </c>
      <c r="B106" s="601"/>
      <c r="C106" s="601"/>
      <c r="D106" s="601"/>
      <c r="E106" s="641"/>
      <c r="F106" s="641"/>
      <c r="G106" s="642"/>
      <c r="H106" s="528"/>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29"/>
      <c r="BY106" s="530"/>
      <c r="BZ106" s="705"/>
      <c r="CA106" s="705"/>
      <c r="CB106" s="705"/>
      <c r="CC106" s="705"/>
      <c r="CD106" s="705"/>
      <c r="CE106" s="705"/>
      <c r="CF106" s="537">
        <f>SUBTOTAL(1,CF107)</f>
        <v>0</v>
      </c>
      <c r="CG106" s="691"/>
    </row>
    <row r="107" spans="1:85" s="25" customFormat="1" ht="31.5" x14ac:dyDescent="0.2">
      <c r="A107" s="744" t="s">
        <v>539</v>
      </c>
      <c r="B107" s="671" t="s">
        <v>540</v>
      </c>
      <c r="C107" s="613" t="s">
        <v>384</v>
      </c>
      <c r="D107" s="613" t="s">
        <v>541</v>
      </c>
      <c r="E107" s="583">
        <v>44454</v>
      </c>
      <c r="F107" s="583">
        <v>44623</v>
      </c>
      <c r="G107" s="466"/>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t="s">
        <v>32</v>
      </c>
      <c r="BF107" s="462" t="s">
        <v>32</v>
      </c>
      <c r="BG107" s="462" t="s">
        <v>32</v>
      </c>
      <c r="BH107" s="462" t="s">
        <v>32</v>
      </c>
      <c r="BI107" s="462" t="s">
        <v>32</v>
      </c>
      <c r="BJ107" s="462" t="s">
        <v>32</v>
      </c>
      <c r="BK107" s="462" t="s">
        <v>32</v>
      </c>
      <c r="BL107" s="462">
        <v>3</v>
      </c>
      <c r="BM107" s="462"/>
      <c r="BN107" s="462"/>
      <c r="BO107" s="462"/>
      <c r="BP107" s="462"/>
      <c r="BQ107" s="462"/>
      <c r="BR107" s="462"/>
      <c r="BS107" s="462"/>
      <c r="BT107" s="462"/>
      <c r="BU107" s="462"/>
      <c r="BV107" s="462"/>
      <c r="BW107" s="462"/>
      <c r="BX107" s="462"/>
      <c r="BY107" s="676"/>
      <c r="BZ107" s="718"/>
      <c r="CA107" s="716"/>
      <c r="CB107" s="716"/>
      <c r="CC107" s="716"/>
      <c r="CD107" s="716"/>
      <c r="CE107" s="717"/>
      <c r="CF107" s="538">
        <f t="shared" si="8"/>
        <v>0</v>
      </c>
      <c r="CG107" s="565"/>
    </row>
    <row r="108" spans="1:85" s="25" customFormat="1" ht="27" customHeight="1" thickBot="1" x14ac:dyDescent="0.25">
      <c r="A108" s="621" t="s">
        <v>547</v>
      </c>
      <c r="B108" s="604"/>
      <c r="C108" s="604"/>
      <c r="D108" s="604"/>
      <c r="E108" s="646"/>
      <c r="F108" s="646"/>
      <c r="G108" s="647"/>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317"/>
      <c r="AY108" s="1317"/>
      <c r="AZ108" s="1317"/>
      <c r="BA108" s="1317"/>
      <c r="BB108" s="1317"/>
      <c r="BC108" s="1317"/>
      <c r="BD108" s="1317"/>
      <c r="BE108" s="1317"/>
      <c r="BF108" s="1317"/>
      <c r="BG108" s="1317"/>
      <c r="BH108" s="1317"/>
      <c r="BI108" s="1317"/>
      <c r="BJ108" s="1317"/>
      <c r="BK108" s="1317"/>
      <c r="BL108" s="1317"/>
      <c r="BM108" s="1317"/>
      <c r="BN108" s="1317"/>
      <c r="BO108" s="1317"/>
      <c r="BP108" s="1317"/>
      <c r="BQ108" s="1317"/>
      <c r="BR108" s="1317"/>
      <c r="BS108" s="1317"/>
      <c r="BT108" s="1317"/>
      <c r="BU108" s="1317"/>
      <c r="BV108" s="1317"/>
      <c r="BW108" s="1317"/>
      <c r="BX108" s="1317"/>
      <c r="BY108" s="1318"/>
      <c r="BZ108" s="720"/>
      <c r="CA108" s="720"/>
      <c r="CB108" s="720"/>
      <c r="CC108" s="720"/>
      <c r="CD108" s="720"/>
      <c r="CE108" s="720"/>
      <c r="CF108" s="540">
        <f>SUBTOTAL(1,CF109:CF114)</f>
        <v>0.2</v>
      </c>
      <c r="CG108" s="696"/>
    </row>
    <row r="109" spans="1:85" s="25" customFormat="1" ht="18.75" thickBot="1" x14ac:dyDescent="0.25">
      <c r="A109" s="608" t="s">
        <v>548</v>
      </c>
      <c r="B109" s="601"/>
      <c r="C109" s="601"/>
      <c r="D109" s="601"/>
      <c r="E109" s="641"/>
      <c r="F109" s="641"/>
      <c r="G109" s="642"/>
      <c r="H109" s="528"/>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BT109" s="529"/>
      <c r="BU109" s="529"/>
      <c r="BV109" s="529"/>
      <c r="BW109" s="529"/>
      <c r="BX109" s="529"/>
      <c r="BY109" s="530"/>
      <c r="BZ109" s="705"/>
      <c r="CA109" s="705"/>
      <c r="CB109" s="725"/>
      <c r="CC109" s="705"/>
      <c r="CD109" s="705"/>
      <c r="CE109" s="705"/>
      <c r="CF109" s="537">
        <f>SUBTOTAL(1,CF110:CF114)</f>
        <v>0.2</v>
      </c>
      <c r="CG109" s="691"/>
    </row>
    <row r="110" spans="1:85" s="13" customFormat="1" ht="16.5" x14ac:dyDescent="0.2">
      <c r="A110" s="626" t="s">
        <v>297</v>
      </c>
      <c r="B110" s="743" t="s">
        <v>549</v>
      </c>
      <c r="C110" s="627" t="s">
        <v>550</v>
      </c>
      <c r="D110" s="627" t="s">
        <v>551</v>
      </c>
      <c r="E110" s="590">
        <v>44228</v>
      </c>
      <c r="F110" s="590">
        <v>44589</v>
      </c>
      <c r="G110" s="466"/>
      <c r="H110" s="462"/>
      <c r="I110" s="462"/>
      <c r="J110" s="462"/>
      <c r="K110" s="462"/>
      <c r="L110" s="462"/>
      <c r="M110" s="462"/>
      <c r="N110" s="462"/>
      <c r="O110" s="462"/>
      <c r="P110" s="462"/>
      <c r="Q110" s="462"/>
      <c r="R110" s="462"/>
      <c r="S110" s="462"/>
      <c r="T110" s="462"/>
      <c r="U110" s="462" t="s">
        <v>53</v>
      </c>
      <c r="V110" s="462" t="s">
        <v>53</v>
      </c>
      <c r="W110" s="462" t="s">
        <v>53</v>
      </c>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t="s">
        <v>32</v>
      </c>
      <c r="BA110" s="462" t="s">
        <v>32</v>
      </c>
      <c r="BB110" s="462" t="s">
        <v>32</v>
      </c>
      <c r="BC110" s="462" t="s">
        <v>32</v>
      </c>
      <c r="BD110" s="462" t="s">
        <v>32</v>
      </c>
      <c r="BE110" s="462" t="s">
        <v>32</v>
      </c>
      <c r="BF110" s="462" t="s">
        <v>32</v>
      </c>
      <c r="BG110" s="462" t="s">
        <v>32</v>
      </c>
      <c r="BH110" s="462"/>
      <c r="BI110" s="462"/>
      <c r="BJ110" s="462"/>
      <c r="BK110" s="462"/>
      <c r="BL110" s="462"/>
      <c r="BM110" s="462"/>
      <c r="BN110" s="462"/>
      <c r="BO110" s="462"/>
      <c r="BP110" s="462"/>
      <c r="BQ110" s="462"/>
      <c r="BR110" s="462"/>
      <c r="BS110" s="462"/>
      <c r="BT110" s="462"/>
      <c r="BU110" s="462"/>
      <c r="BV110" s="462"/>
      <c r="BW110" s="462"/>
      <c r="BX110" s="462"/>
      <c r="BY110" s="676"/>
      <c r="BZ110" s="718" t="s">
        <v>32</v>
      </c>
      <c r="CA110" s="716"/>
      <c r="CB110" s="716"/>
      <c r="CC110" s="716"/>
      <c r="CD110" s="716"/>
      <c r="CE110" s="717"/>
      <c r="CF110" s="538">
        <f t="shared" ref="CF110:CF115" si="9">IF(CE110&lt;&gt;"",1,IF(CD110&lt;&gt;"",0.9,IF(CC110&lt;&gt;"",0.75,IF(CB110&lt;&gt;"",0.5,IF(CA110&lt;&gt;"",0.3,IF(BZ110&lt;&gt;"",0.2,0))))))</f>
        <v>0.2</v>
      </c>
      <c r="CG110" s="565"/>
    </row>
    <row r="111" spans="1:85" s="13" customFormat="1" ht="16.5" x14ac:dyDescent="0.2">
      <c r="A111" s="626" t="s">
        <v>300</v>
      </c>
      <c r="B111" s="743" t="s">
        <v>553</v>
      </c>
      <c r="C111" s="627" t="s">
        <v>550</v>
      </c>
      <c r="D111" s="627" t="s">
        <v>551</v>
      </c>
      <c r="E111" s="590" t="s">
        <v>554</v>
      </c>
      <c r="F111" s="590">
        <v>44589</v>
      </c>
      <c r="G111" s="466"/>
      <c r="H111" s="462"/>
      <c r="I111" s="462"/>
      <c r="J111" s="462"/>
      <c r="K111" s="462"/>
      <c r="L111" s="462"/>
      <c r="M111" s="462"/>
      <c r="N111" s="462"/>
      <c r="O111" s="462"/>
      <c r="P111" s="462"/>
      <c r="Q111" s="462"/>
      <c r="R111" s="462"/>
      <c r="S111" s="462"/>
      <c r="T111" s="462"/>
      <c r="U111" s="462"/>
      <c r="V111" s="462"/>
      <c r="W111" s="462" t="s">
        <v>53</v>
      </c>
      <c r="X111" s="462" t="s">
        <v>53</v>
      </c>
      <c r="Y111" s="462" t="s">
        <v>53</v>
      </c>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t="s">
        <v>32</v>
      </c>
      <c r="BA111" s="462" t="s">
        <v>32</v>
      </c>
      <c r="BB111" s="462" t="s">
        <v>32</v>
      </c>
      <c r="BC111" s="462" t="s">
        <v>32</v>
      </c>
      <c r="BD111" s="462" t="s">
        <v>32</v>
      </c>
      <c r="BE111" s="462" t="s">
        <v>32</v>
      </c>
      <c r="BF111" s="462" t="s">
        <v>32</v>
      </c>
      <c r="BG111" s="462" t="s">
        <v>32</v>
      </c>
      <c r="BH111" s="462"/>
      <c r="BI111" s="462"/>
      <c r="BJ111" s="462"/>
      <c r="BK111" s="462"/>
      <c r="BL111" s="462"/>
      <c r="BM111" s="462"/>
      <c r="BN111" s="462"/>
      <c r="BO111" s="462"/>
      <c r="BP111" s="462"/>
      <c r="BQ111" s="462"/>
      <c r="BR111" s="462"/>
      <c r="BS111" s="462"/>
      <c r="BT111" s="462"/>
      <c r="BU111" s="462"/>
      <c r="BV111" s="462"/>
      <c r="BW111" s="462"/>
      <c r="BX111" s="462"/>
      <c r="BY111" s="676"/>
      <c r="BZ111" s="718" t="s">
        <v>32</v>
      </c>
      <c r="CA111" s="716"/>
      <c r="CB111" s="716"/>
      <c r="CC111" s="716"/>
      <c r="CD111" s="716"/>
      <c r="CE111" s="717"/>
      <c r="CF111" s="538">
        <f t="shared" si="9"/>
        <v>0.2</v>
      </c>
      <c r="CG111" s="565"/>
    </row>
    <row r="112" spans="1:85" ht="16.5" x14ac:dyDescent="0.2">
      <c r="A112" s="626" t="s">
        <v>302</v>
      </c>
      <c r="B112" s="743" t="s">
        <v>555</v>
      </c>
      <c r="C112" s="627" t="s">
        <v>550</v>
      </c>
      <c r="D112" s="627" t="s">
        <v>551</v>
      </c>
      <c r="E112" s="590">
        <v>44226</v>
      </c>
      <c r="F112" s="590">
        <v>44589</v>
      </c>
      <c r="G112" s="466"/>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t="s">
        <v>53</v>
      </c>
      <c r="AE112" s="462" t="s">
        <v>53</v>
      </c>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t="s">
        <v>32</v>
      </c>
      <c r="BA112" s="462" t="s">
        <v>32</v>
      </c>
      <c r="BB112" s="462" t="s">
        <v>32</v>
      </c>
      <c r="BC112" s="462" t="s">
        <v>32</v>
      </c>
      <c r="BD112" s="462" t="s">
        <v>32</v>
      </c>
      <c r="BE112" s="462" t="s">
        <v>32</v>
      </c>
      <c r="BF112" s="462" t="s">
        <v>32</v>
      </c>
      <c r="BG112" s="462" t="s">
        <v>32</v>
      </c>
      <c r="BH112" s="462"/>
      <c r="BI112" s="462"/>
      <c r="BJ112" s="462"/>
      <c r="BK112" s="462"/>
      <c r="BL112" s="462"/>
      <c r="BM112" s="462"/>
      <c r="BN112" s="462"/>
      <c r="BO112" s="462"/>
      <c r="BP112" s="462"/>
      <c r="BQ112" s="462"/>
      <c r="BR112" s="462"/>
      <c r="BS112" s="462"/>
      <c r="BT112" s="462"/>
      <c r="BU112" s="462"/>
      <c r="BV112" s="462"/>
      <c r="BW112" s="462"/>
      <c r="BX112" s="462"/>
      <c r="BY112" s="676"/>
      <c r="BZ112" s="718" t="s">
        <v>32</v>
      </c>
      <c r="CA112" s="716"/>
      <c r="CB112" s="716"/>
      <c r="CC112" s="716"/>
      <c r="CD112" s="716"/>
      <c r="CE112" s="717"/>
      <c r="CF112" s="538">
        <f t="shared" si="9"/>
        <v>0.2</v>
      </c>
      <c r="CG112" s="565"/>
    </row>
    <row r="113" spans="1:85" ht="16.5" x14ac:dyDescent="0.2">
      <c r="A113" s="626" t="s">
        <v>556</v>
      </c>
      <c r="B113" s="742" t="s">
        <v>557</v>
      </c>
      <c r="C113" s="627" t="s">
        <v>550</v>
      </c>
      <c r="D113" s="627" t="s">
        <v>551</v>
      </c>
      <c r="E113" s="590">
        <v>44226</v>
      </c>
      <c r="F113" s="590">
        <v>44589</v>
      </c>
      <c r="G113" s="466"/>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t="s">
        <v>53</v>
      </c>
      <c r="AE113" s="462" t="s">
        <v>53</v>
      </c>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t="s">
        <v>32</v>
      </c>
      <c r="BA113" s="462" t="s">
        <v>32</v>
      </c>
      <c r="BB113" s="462" t="s">
        <v>32</v>
      </c>
      <c r="BC113" s="462" t="s">
        <v>32</v>
      </c>
      <c r="BD113" s="462" t="s">
        <v>32</v>
      </c>
      <c r="BE113" s="462" t="s">
        <v>32</v>
      </c>
      <c r="BF113" s="462" t="s">
        <v>32</v>
      </c>
      <c r="BG113" s="462" t="s">
        <v>32</v>
      </c>
      <c r="BH113" s="462"/>
      <c r="BI113" s="462"/>
      <c r="BJ113" s="462"/>
      <c r="BK113" s="462"/>
      <c r="BL113" s="462"/>
      <c r="BM113" s="462"/>
      <c r="BN113" s="462"/>
      <c r="BO113" s="462"/>
      <c r="BP113" s="462"/>
      <c r="BQ113" s="462"/>
      <c r="BR113" s="462"/>
      <c r="BS113" s="462"/>
      <c r="BT113" s="462"/>
      <c r="BU113" s="462"/>
      <c r="BV113" s="462"/>
      <c r="BW113" s="462"/>
      <c r="BX113" s="462"/>
      <c r="BY113" s="676"/>
      <c r="BZ113" s="718" t="s">
        <v>32</v>
      </c>
      <c r="CA113" s="716"/>
      <c r="CB113" s="716"/>
      <c r="CC113" s="716"/>
      <c r="CD113" s="716"/>
      <c r="CE113" s="717"/>
      <c r="CF113" s="538">
        <f t="shared" si="9"/>
        <v>0.2</v>
      </c>
      <c r="CG113" s="565"/>
    </row>
    <row r="114" spans="1:85" ht="16.5" x14ac:dyDescent="0.2">
      <c r="A114" s="626" t="s">
        <v>558</v>
      </c>
      <c r="B114" s="742" t="s">
        <v>559</v>
      </c>
      <c r="C114" s="627" t="s">
        <v>560</v>
      </c>
      <c r="D114" s="627" t="s">
        <v>551</v>
      </c>
      <c r="E114" s="590">
        <v>44242</v>
      </c>
      <c r="F114" s="590">
        <v>44600</v>
      </c>
      <c r="G114" s="466"/>
      <c r="H114" s="462"/>
      <c r="I114" s="462"/>
      <c r="J114" s="462"/>
      <c r="K114" s="462"/>
      <c r="L114" s="462"/>
      <c r="M114" s="462"/>
      <c r="N114" s="462"/>
      <c r="O114" s="462"/>
      <c r="P114" s="462"/>
      <c r="Q114" s="462"/>
      <c r="R114" s="462"/>
      <c r="S114" s="462"/>
      <c r="T114" s="462"/>
      <c r="U114" s="462"/>
      <c r="V114" s="462"/>
      <c r="W114" s="462" t="s">
        <v>53</v>
      </c>
      <c r="X114" s="462" t="s">
        <v>53</v>
      </c>
      <c r="Y114" s="462" t="s">
        <v>53</v>
      </c>
      <c r="Z114" s="462" t="s">
        <v>53</v>
      </c>
      <c r="AA114" s="462" t="s">
        <v>53</v>
      </c>
      <c r="AB114" s="462" t="s">
        <v>53</v>
      </c>
      <c r="AC114" s="462" t="s">
        <v>53</v>
      </c>
      <c r="AD114" s="462" t="s">
        <v>53</v>
      </c>
      <c r="AE114" s="462" t="s">
        <v>53</v>
      </c>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t="s">
        <v>32</v>
      </c>
      <c r="BJ114" s="462"/>
      <c r="BK114" s="462"/>
      <c r="BL114" s="462"/>
      <c r="BM114" s="462"/>
      <c r="BN114" s="462"/>
      <c r="BO114" s="462"/>
      <c r="BP114" s="462"/>
      <c r="BQ114" s="462"/>
      <c r="BR114" s="462"/>
      <c r="BS114" s="462"/>
      <c r="BT114" s="462"/>
      <c r="BU114" s="462"/>
      <c r="BV114" s="462"/>
      <c r="BW114" s="462"/>
      <c r="BX114" s="462"/>
      <c r="BY114" s="676"/>
      <c r="BZ114" s="718" t="s">
        <v>32</v>
      </c>
      <c r="CA114" s="716"/>
      <c r="CB114" s="716"/>
      <c r="CC114" s="716"/>
      <c r="CD114" s="716"/>
      <c r="CE114" s="717"/>
      <c r="CF114" s="538">
        <f t="shared" si="9"/>
        <v>0.2</v>
      </c>
      <c r="CG114" s="565"/>
    </row>
    <row r="115" spans="1:85" ht="31.5" x14ac:dyDescent="0.2">
      <c r="A115" s="626" t="s">
        <v>561</v>
      </c>
      <c r="B115" s="743" t="s">
        <v>562</v>
      </c>
      <c r="C115" s="627" t="s">
        <v>550</v>
      </c>
      <c r="D115" s="627" t="s">
        <v>551</v>
      </c>
      <c r="E115" s="590">
        <v>44500</v>
      </c>
      <c r="F115" s="590">
        <v>44617</v>
      </c>
      <c r="G115" s="466"/>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t="s">
        <v>32</v>
      </c>
      <c r="BK115" s="462" t="s">
        <v>32</v>
      </c>
      <c r="BL115" s="462"/>
      <c r="BM115" s="462"/>
      <c r="BN115" s="462"/>
      <c r="BO115" s="462"/>
      <c r="BP115" s="462"/>
      <c r="BQ115" s="462"/>
      <c r="BR115" s="462"/>
      <c r="BS115" s="462"/>
      <c r="BT115" s="462"/>
      <c r="BU115" s="462"/>
      <c r="BV115" s="462"/>
      <c r="BW115" s="462"/>
      <c r="BX115" s="462"/>
      <c r="BY115" s="676"/>
      <c r="BZ115" s="718"/>
      <c r="CA115" s="716"/>
      <c r="CB115" s="716"/>
      <c r="CC115" s="716"/>
      <c r="CD115" s="716"/>
      <c r="CE115" s="717"/>
      <c r="CF115" s="538">
        <f t="shared" si="9"/>
        <v>0</v>
      </c>
      <c r="CG115" s="565"/>
    </row>
    <row r="116" spans="1:85" s="25" customFormat="1" ht="27" customHeight="1" thickBot="1" x14ac:dyDescent="0.25">
      <c r="A116" s="621" t="s">
        <v>564</v>
      </c>
      <c r="B116" s="604"/>
      <c r="C116" s="604"/>
      <c r="D116" s="604"/>
      <c r="E116" s="646"/>
      <c r="F116" s="646"/>
      <c r="G116" s="647"/>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317"/>
      <c r="AY116" s="1317"/>
      <c r="AZ116" s="1317"/>
      <c r="BA116" s="1317"/>
      <c r="BB116" s="1317"/>
      <c r="BC116" s="1317"/>
      <c r="BD116" s="1317"/>
      <c r="BE116" s="1317"/>
      <c r="BF116" s="1317"/>
      <c r="BG116" s="1317"/>
      <c r="BH116" s="1317"/>
      <c r="BI116" s="1317"/>
      <c r="BJ116" s="1317"/>
      <c r="BK116" s="1317"/>
      <c r="BL116" s="1317"/>
      <c r="BM116" s="1317"/>
      <c r="BN116" s="1317"/>
      <c r="BO116" s="1317"/>
      <c r="BP116" s="1317"/>
      <c r="BQ116" s="1317"/>
      <c r="BR116" s="1317"/>
      <c r="BS116" s="1317"/>
      <c r="BT116" s="1317"/>
      <c r="BU116" s="1317"/>
      <c r="BV116" s="1317"/>
      <c r="BW116" s="1317"/>
      <c r="BX116" s="1317"/>
      <c r="BY116" s="1318"/>
      <c r="BZ116" s="720"/>
      <c r="CA116" s="720"/>
      <c r="CB116" s="720"/>
      <c r="CC116" s="720"/>
      <c r="CD116" s="720"/>
      <c r="CE116" s="720"/>
      <c r="CF116" s="541">
        <f>SUBTOTAL(1,CF117:CF120)</f>
        <v>1</v>
      </c>
      <c r="CG116" s="696"/>
    </row>
    <row r="117" spans="1:85" s="25" customFormat="1" ht="18" customHeight="1" thickBot="1" x14ac:dyDescent="0.25">
      <c r="A117" s="608" t="s">
        <v>565</v>
      </c>
      <c r="B117" s="601"/>
      <c r="C117" s="601"/>
      <c r="D117" s="601"/>
      <c r="E117" s="648"/>
      <c r="F117" s="648"/>
      <c r="G117" s="642"/>
      <c r="H117" s="528"/>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29"/>
      <c r="BT117" s="529"/>
      <c r="BU117" s="529"/>
      <c r="BV117" s="529"/>
      <c r="BW117" s="529"/>
      <c r="BX117" s="529"/>
      <c r="BY117" s="530"/>
      <c r="BZ117" s="705"/>
      <c r="CA117" s="705"/>
      <c r="CB117" s="705"/>
      <c r="CC117" s="705"/>
      <c r="CD117" s="705"/>
      <c r="CE117" s="705"/>
      <c r="CF117" s="537">
        <f>SUBTOTAL(1,CF118:CF120)</f>
        <v>1</v>
      </c>
      <c r="CG117" s="691"/>
    </row>
    <row r="118" spans="1:85" s="25" customFormat="1" ht="18" x14ac:dyDescent="0.2">
      <c r="A118" s="626" t="s">
        <v>308</v>
      </c>
      <c r="B118" s="671" t="s">
        <v>566</v>
      </c>
      <c r="C118" s="627" t="s">
        <v>567</v>
      </c>
      <c r="D118" s="628"/>
      <c r="E118" s="590">
        <v>43983</v>
      </c>
      <c r="F118" s="590"/>
      <c r="G118" s="590">
        <v>43983</v>
      </c>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677"/>
      <c r="BZ118" s="726"/>
      <c r="CA118" s="727"/>
      <c r="CB118" s="727"/>
      <c r="CC118" s="727"/>
      <c r="CD118" s="727"/>
      <c r="CE118" s="709" t="s">
        <v>32</v>
      </c>
      <c r="CF118" s="538">
        <f t="shared" ref="CF118:CF120" si="10">IF(CE118&lt;&gt;"",1,IF(CD118&lt;&gt;"",0.9,IF(CC118&lt;&gt;"",0.75,IF(CB118&lt;&gt;"",0.5,IF(CA118&lt;&gt;"",0.3,IF(BZ118&lt;&gt;"",0.2,0))))))</f>
        <v>1</v>
      </c>
      <c r="CG118" s="698"/>
    </row>
    <row r="119" spans="1:85" s="25" customFormat="1" ht="18" x14ac:dyDescent="0.2">
      <c r="A119" s="626" t="s">
        <v>313</v>
      </c>
      <c r="B119" s="671" t="s">
        <v>568</v>
      </c>
      <c r="C119" s="627" t="s">
        <v>567</v>
      </c>
      <c r="D119" s="628"/>
      <c r="E119" s="590">
        <v>43983</v>
      </c>
      <c r="F119" s="590"/>
      <c r="G119" s="590">
        <v>43983</v>
      </c>
      <c r="H119" s="470"/>
      <c r="I119" s="470"/>
      <c r="J119" s="470"/>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677"/>
      <c r="BZ119" s="726"/>
      <c r="CA119" s="727"/>
      <c r="CB119" s="727"/>
      <c r="CC119" s="727"/>
      <c r="CD119" s="727"/>
      <c r="CE119" s="709" t="s">
        <v>32</v>
      </c>
      <c r="CF119" s="538">
        <f t="shared" si="10"/>
        <v>1</v>
      </c>
      <c r="CG119" s="698"/>
    </row>
    <row r="120" spans="1:85" s="25" customFormat="1" ht="18.75" thickBot="1" x14ac:dyDescent="0.25">
      <c r="A120" s="626" t="s">
        <v>316</v>
      </c>
      <c r="B120" s="671" t="s">
        <v>569</v>
      </c>
      <c r="C120" s="627" t="s">
        <v>567</v>
      </c>
      <c r="D120" s="628"/>
      <c r="E120" s="590">
        <v>43983</v>
      </c>
      <c r="F120" s="590"/>
      <c r="G120" s="590">
        <v>43983</v>
      </c>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c r="BF120" s="470"/>
      <c r="BG120" s="470"/>
      <c r="BH120" s="470"/>
      <c r="BI120" s="470"/>
      <c r="BJ120" s="470"/>
      <c r="BK120" s="470"/>
      <c r="BL120" s="470"/>
      <c r="BM120" s="470"/>
      <c r="BN120" s="470"/>
      <c r="BO120" s="470"/>
      <c r="BP120" s="470"/>
      <c r="BQ120" s="470"/>
      <c r="BR120" s="470"/>
      <c r="BS120" s="470"/>
      <c r="BT120" s="470"/>
      <c r="BU120" s="470"/>
      <c r="BV120" s="470"/>
      <c r="BW120" s="470"/>
      <c r="BX120" s="470"/>
      <c r="BY120" s="677"/>
      <c r="BZ120" s="726"/>
      <c r="CA120" s="727"/>
      <c r="CB120" s="727"/>
      <c r="CC120" s="727"/>
      <c r="CD120" s="727"/>
      <c r="CE120" s="709" t="s">
        <v>32</v>
      </c>
      <c r="CF120" s="538">
        <f t="shared" si="10"/>
        <v>1</v>
      </c>
      <c r="CG120" s="698"/>
    </row>
    <row r="121" spans="1:85" s="25" customFormat="1" ht="27" customHeight="1" thickBot="1" x14ac:dyDescent="0.25">
      <c r="A121" s="621" t="s">
        <v>570</v>
      </c>
      <c r="B121" s="604"/>
      <c r="C121" s="604"/>
      <c r="D121" s="604"/>
      <c r="E121" s="646"/>
      <c r="F121" s="646"/>
      <c r="G121" s="647"/>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F121" s="1284"/>
      <c r="AG121" s="1284"/>
      <c r="AH121" s="1284"/>
      <c r="AI121" s="1284"/>
      <c r="AJ121" s="1284"/>
      <c r="AK121" s="1284"/>
      <c r="AL121" s="1284"/>
      <c r="AM121" s="1284"/>
      <c r="AN121" s="1284"/>
      <c r="AO121" s="1284"/>
      <c r="AP121" s="1284"/>
      <c r="AQ121" s="1284"/>
      <c r="AR121" s="1284"/>
      <c r="AS121" s="1284"/>
      <c r="AT121" s="1284"/>
      <c r="AU121" s="1284"/>
      <c r="AV121" s="1284"/>
      <c r="AW121" s="1284"/>
      <c r="AX121" s="1317"/>
      <c r="AY121" s="1317"/>
      <c r="AZ121" s="1317"/>
      <c r="BA121" s="1317"/>
      <c r="BB121" s="1317"/>
      <c r="BC121" s="1317"/>
      <c r="BD121" s="1317"/>
      <c r="BE121" s="1317"/>
      <c r="BF121" s="1317"/>
      <c r="BG121" s="1317"/>
      <c r="BH121" s="1317"/>
      <c r="BI121" s="1317"/>
      <c r="BJ121" s="1317"/>
      <c r="BK121" s="1317"/>
      <c r="BL121" s="1317"/>
      <c r="BM121" s="1317"/>
      <c r="BN121" s="1317"/>
      <c r="BO121" s="1317"/>
      <c r="BP121" s="1317"/>
      <c r="BQ121" s="1317"/>
      <c r="BR121" s="1317"/>
      <c r="BS121" s="1317"/>
      <c r="BT121" s="1317"/>
      <c r="BU121" s="1317"/>
      <c r="BV121" s="1317"/>
      <c r="BW121" s="1317"/>
      <c r="BX121" s="1317"/>
      <c r="BY121" s="1318"/>
      <c r="BZ121" s="720"/>
      <c r="CA121" s="720"/>
      <c r="CB121" s="720"/>
      <c r="CC121" s="720"/>
      <c r="CD121" s="720"/>
      <c r="CE121" s="720"/>
      <c r="CF121" s="540">
        <f>SUBTOTAL(1,CF122:CF125)</f>
        <v>0.22500000000000001</v>
      </c>
      <c r="CG121" s="696"/>
    </row>
    <row r="122" spans="1:85" s="25" customFormat="1" ht="16.5" x14ac:dyDescent="0.2">
      <c r="A122" s="629" t="s">
        <v>571</v>
      </c>
      <c r="B122" s="671" t="s">
        <v>627</v>
      </c>
      <c r="C122" s="588" t="s">
        <v>573</v>
      </c>
      <c r="D122" s="589" t="s">
        <v>409</v>
      </c>
      <c r="E122" s="591">
        <v>44517</v>
      </c>
      <c r="F122" s="591">
        <v>44545</v>
      </c>
      <c r="G122" s="583"/>
      <c r="H122" s="652"/>
      <c r="I122" s="652"/>
      <c r="J122" s="652"/>
      <c r="K122" s="652"/>
      <c r="L122" s="652"/>
      <c r="M122" s="652"/>
      <c r="N122" s="652"/>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t="s">
        <v>32</v>
      </c>
      <c r="BA122" s="414" t="s">
        <v>32</v>
      </c>
      <c r="BB122" s="414"/>
      <c r="BC122" s="414"/>
      <c r="BD122" s="414"/>
      <c r="BE122" s="414"/>
      <c r="BF122" s="414"/>
      <c r="BG122" s="414"/>
      <c r="BH122" s="414"/>
      <c r="BI122" s="414"/>
      <c r="BJ122" s="414"/>
      <c r="BK122" s="414"/>
      <c r="BL122" s="414"/>
      <c r="BM122" s="414"/>
      <c r="BN122" s="414"/>
      <c r="BO122" s="414"/>
      <c r="BP122" s="414"/>
      <c r="BQ122" s="414"/>
      <c r="BR122" s="414"/>
      <c r="BS122" s="414"/>
      <c r="BT122" s="414"/>
      <c r="BU122" s="414"/>
      <c r="BV122" s="414"/>
      <c r="BW122" s="414"/>
      <c r="BX122" s="414"/>
      <c r="BY122" s="675"/>
      <c r="BZ122" s="718"/>
      <c r="CA122" s="716"/>
      <c r="CB122" s="708"/>
      <c r="CC122" s="708"/>
      <c r="CD122" s="708" t="s">
        <v>32</v>
      </c>
      <c r="CE122" s="709"/>
      <c r="CF122" s="536">
        <f t="shared" ref="CF122:CF138" si="11">IF(CE122&lt;&gt;"",1,IF(CD122&lt;&gt;"",0.9,IF(CC122&lt;&gt;"",0.75,IF(CB122&lt;&gt;"",0.5,IF(CA122&lt;&gt;"",0.3,IF(BZ122&lt;&gt;"",0.2,0))))))</f>
        <v>0.9</v>
      </c>
      <c r="CG122" s="579"/>
    </row>
    <row r="123" spans="1:85" s="25" customFormat="1" ht="16.5" x14ac:dyDescent="0.2">
      <c r="A123" s="629" t="s">
        <v>574</v>
      </c>
      <c r="B123" s="671" t="s">
        <v>391</v>
      </c>
      <c r="C123" s="588" t="s">
        <v>573</v>
      </c>
      <c r="D123" s="589" t="s">
        <v>409</v>
      </c>
      <c r="E123" s="591">
        <v>44547</v>
      </c>
      <c r="F123" s="591">
        <v>44545</v>
      </c>
      <c r="G123" s="583"/>
      <c r="H123" s="652"/>
      <c r="I123" s="652"/>
      <c r="J123" s="652"/>
      <c r="K123" s="652"/>
      <c r="L123" s="652"/>
      <c r="M123" s="652"/>
      <c r="N123" s="652"/>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v>15</v>
      </c>
      <c r="BB123" s="414"/>
      <c r="BC123" s="414"/>
      <c r="BD123" s="414"/>
      <c r="BE123" s="414"/>
      <c r="BF123" s="414"/>
      <c r="BG123" s="414"/>
      <c r="BH123" s="414"/>
      <c r="BI123" s="414"/>
      <c r="BJ123" s="414"/>
      <c r="BK123" s="414"/>
      <c r="BL123" s="414"/>
      <c r="BM123" s="414"/>
      <c r="BN123" s="414"/>
      <c r="BO123" s="414"/>
      <c r="BP123" s="414"/>
      <c r="BQ123" s="414"/>
      <c r="BR123" s="414"/>
      <c r="BS123" s="414"/>
      <c r="BT123" s="414"/>
      <c r="BU123" s="414"/>
      <c r="BV123" s="414"/>
      <c r="BW123" s="414"/>
      <c r="BX123" s="414"/>
      <c r="BY123" s="675"/>
      <c r="BZ123" s="718"/>
      <c r="CA123" s="708"/>
      <c r="CB123" s="708"/>
      <c r="CC123" s="708"/>
      <c r="CD123" s="708"/>
      <c r="CE123" s="709"/>
      <c r="CF123" s="536">
        <f t="shared" si="11"/>
        <v>0</v>
      </c>
      <c r="CG123" s="579"/>
    </row>
    <row r="124" spans="1:85" s="25" customFormat="1" ht="87.75" customHeight="1" x14ac:dyDescent="0.2">
      <c r="A124" s="629">
        <v>7.3</v>
      </c>
      <c r="B124" s="671" t="s">
        <v>632</v>
      </c>
      <c r="C124" s="588" t="s">
        <v>408</v>
      </c>
      <c r="D124" s="589"/>
      <c r="E124" s="591"/>
      <c r="F124" s="651" t="s">
        <v>633</v>
      </c>
      <c r="G124" s="583"/>
      <c r="H124" s="652"/>
      <c r="I124" s="652"/>
      <c r="J124" s="652"/>
      <c r="K124" s="652"/>
      <c r="L124" s="652"/>
      <c r="M124" s="652"/>
      <c r="N124" s="652"/>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t="s">
        <v>32</v>
      </c>
      <c r="BE124" s="414" t="s">
        <v>32</v>
      </c>
      <c r="BF124" s="414"/>
      <c r="BG124" s="414"/>
      <c r="BH124" s="414"/>
      <c r="BI124" s="414"/>
      <c r="BJ124" s="414"/>
      <c r="BK124" s="414"/>
      <c r="BL124" s="414"/>
      <c r="BM124" s="414"/>
      <c r="BN124" s="414"/>
      <c r="BO124" s="414"/>
      <c r="BP124" s="414"/>
      <c r="BQ124" s="414"/>
      <c r="BR124" s="414"/>
      <c r="BS124" s="414"/>
      <c r="BT124" s="414"/>
      <c r="BU124" s="414"/>
      <c r="BV124" s="414"/>
      <c r="BW124" s="414"/>
      <c r="BX124" s="414"/>
      <c r="BY124" s="675"/>
      <c r="BZ124" s="718"/>
      <c r="CA124" s="708"/>
      <c r="CB124" s="708"/>
      <c r="CC124" s="708"/>
      <c r="CD124" s="708"/>
      <c r="CE124" s="709"/>
      <c r="CF124" s="536">
        <f t="shared" si="11"/>
        <v>0</v>
      </c>
      <c r="CG124" s="738" t="s">
        <v>525</v>
      </c>
    </row>
    <row r="125" spans="1:85" s="25" customFormat="1" ht="16.5" x14ac:dyDescent="0.2">
      <c r="A125" s="629">
        <v>7.4</v>
      </c>
      <c r="B125" s="671" t="s">
        <v>389</v>
      </c>
      <c r="C125" s="588" t="s">
        <v>573</v>
      </c>
      <c r="D125" s="589" t="s">
        <v>409</v>
      </c>
      <c r="E125" s="591">
        <v>44589</v>
      </c>
      <c r="F125" s="651" t="s">
        <v>43</v>
      </c>
      <c r="G125" s="583" t="s">
        <v>261</v>
      </c>
      <c r="H125" s="652"/>
      <c r="I125" s="652"/>
      <c r="J125" s="652"/>
      <c r="K125" s="652"/>
      <c r="L125" s="652"/>
      <c r="M125" s="652"/>
      <c r="N125" s="652"/>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t="s">
        <v>32</v>
      </c>
      <c r="BG125" s="414" t="s">
        <v>32</v>
      </c>
      <c r="BH125" s="414" t="s">
        <v>32</v>
      </c>
      <c r="BI125" s="414" t="s">
        <v>32</v>
      </c>
      <c r="BJ125" s="414" t="s">
        <v>32</v>
      </c>
      <c r="BK125" s="414" t="s">
        <v>32</v>
      </c>
      <c r="BL125" s="414" t="s">
        <v>32</v>
      </c>
      <c r="BM125" s="414" t="s">
        <v>32</v>
      </c>
      <c r="BN125" s="414" t="s">
        <v>32</v>
      </c>
      <c r="BO125" s="414" t="s">
        <v>32</v>
      </c>
      <c r="BP125" s="414" t="s">
        <v>32</v>
      </c>
      <c r="BQ125" s="414" t="s">
        <v>32</v>
      </c>
      <c r="BR125" s="414" t="s">
        <v>32</v>
      </c>
      <c r="BS125" s="414" t="s">
        <v>32</v>
      </c>
      <c r="BT125" s="414" t="s">
        <v>32</v>
      </c>
      <c r="BU125" s="414" t="s">
        <v>32</v>
      </c>
      <c r="BV125" s="414" t="s">
        <v>32</v>
      </c>
      <c r="BW125" s="414" t="s">
        <v>32</v>
      </c>
      <c r="BX125" s="414" t="s">
        <v>32</v>
      </c>
      <c r="BY125" s="675" t="s">
        <v>32</v>
      </c>
      <c r="BZ125" s="718"/>
      <c r="CA125" s="708"/>
      <c r="CB125" s="708"/>
      <c r="CC125" s="708"/>
      <c r="CD125" s="708"/>
      <c r="CE125" s="709"/>
      <c r="CF125" s="536">
        <f t="shared" si="11"/>
        <v>0</v>
      </c>
      <c r="CG125" s="579"/>
    </row>
    <row r="126" spans="1:85" s="25" customFormat="1" ht="27" customHeight="1" thickBot="1" x14ac:dyDescent="0.25">
      <c r="A126" s="621" t="s">
        <v>576</v>
      </c>
      <c r="B126" s="604"/>
      <c r="C126" s="604"/>
      <c r="D126" s="604"/>
      <c r="E126" s="646"/>
      <c r="F126" s="646"/>
      <c r="G126" s="647"/>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F126" s="1284"/>
      <c r="AG126" s="1284"/>
      <c r="AH126" s="1284"/>
      <c r="AI126" s="1284"/>
      <c r="AJ126" s="1284"/>
      <c r="AK126" s="1284"/>
      <c r="AL126" s="1284"/>
      <c r="AM126" s="1284"/>
      <c r="AN126" s="1284"/>
      <c r="AO126" s="1284"/>
      <c r="AP126" s="1284"/>
      <c r="AQ126" s="1284"/>
      <c r="AR126" s="1284"/>
      <c r="AS126" s="1284"/>
      <c r="AT126" s="1284"/>
      <c r="AU126" s="1284"/>
      <c r="AV126" s="1284"/>
      <c r="AW126" s="1284"/>
      <c r="AX126" s="1317"/>
      <c r="AY126" s="1317"/>
      <c r="AZ126" s="1317"/>
      <c r="BA126" s="1317"/>
      <c r="BB126" s="1317"/>
      <c r="BC126" s="1317"/>
      <c r="BD126" s="1317"/>
      <c r="BE126" s="1317"/>
      <c r="BF126" s="1317"/>
      <c r="BG126" s="1317"/>
      <c r="BH126" s="1317"/>
      <c r="BI126" s="1317"/>
      <c r="BJ126" s="1317"/>
      <c r="BK126" s="1317"/>
      <c r="BL126" s="1317"/>
      <c r="BM126" s="1317"/>
      <c r="BN126" s="1317"/>
      <c r="BO126" s="1317"/>
      <c r="BP126" s="1317"/>
      <c r="BQ126" s="1317"/>
      <c r="BR126" s="1317"/>
      <c r="BS126" s="1317"/>
      <c r="BT126" s="1317"/>
      <c r="BU126" s="1317"/>
      <c r="BV126" s="1317"/>
      <c r="BW126" s="1317"/>
      <c r="BX126" s="1317"/>
      <c r="BY126" s="1318"/>
      <c r="BZ126" s="720"/>
      <c r="CA126" s="720"/>
      <c r="CB126" s="720"/>
      <c r="CC126" s="720"/>
      <c r="CD126" s="720"/>
      <c r="CE126" s="720"/>
      <c r="CF126" s="540">
        <f>SUBTOTAL(1,CF127:CF138)</f>
        <v>0.25</v>
      </c>
      <c r="CG126" s="696"/>
    </row>
    <row r="127" spans="1:85" s="25" customFormat="1" ht="18" customHeight="1" thickBot="1" x14ac:dyDescent="0.25">
      <c r="A127" s="650" t="s">
        <v>577</v>
      </c>
      <c r="B127" s="601"/>
      <c r="C127" s="601"/>
      <c r="D127" s="601"/>
      <c r="E127" s="641"/>
      <c r="F127" s="641"/>
      <c r="G127" s="642"/>
      <c r="H127" s="528"/>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c r="BQ127" s="529"/>
      <c r="BR127" s="529"/>
      <c r="BS127" s="529"/>
      <c r="BT127" s="529"/>
      <c r="BU127" s="529"/>
      <c r="BV127" s="529"/>
      <c r="BW127" s="529"/>
      <c r="BX127" s="529"/>
      <c r="BY127" s="530"/>
      <c r="BZ127" s="705"/>
      <c r="CA127" s="705"/>
      <c r="CB127" s="705"/>
      <c r="CC127" s="705"/>
      <c r="CD127" s="705"/>
      <c r="CE127" s="705"/>
      <c r="CF127" s="542">
        <f>SUBTOTAL(1,CF128:CF131)</f>
        <v>0.25</v>
      </c>
      <c r="CG127" s="691"/>
    </row>
    <row r="128" spans="1:85" ht="16.5" x14ac:dyDescent="0.2">
      <c r="A128" s="626" t="s">
        <v>578</v>
      </c>
      <c r="B128" s="671" t="s">
        <v>579</v>
      </c>
      <c r="C128" s="454" t="s">
        <v>39</v>
      </c>
      <c r="D128" s="454" t="s">
        <v>580</v>
      </c>
      <c r="E128" s="466" t="s">
        <v>43</v>
      </c>
      <c r="F128" s="466" t="s">
        <v>43</v>
      </c>
      <c r="G128" s="466" t="s">
        <v>261</v>
      </c>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676"/>
      <c r="BZ128" s="718"/>
      <c r="CA128" s="716"/>
      <c r="CB128" s="716"/>
      <c r="CC128" s="716"/>
      <c r="CD128" s="716"/>
      <c r="CE128" s="717" t="s">
        <v>32</v>
      </c>
      <c r="CF128" s="536">
        <f t="shared" si="11"/>
        <v>1</v>
      </c>
      <c r="CG128" s="565"/>
    </row>
    <row r="129" spans="1:85" ht="16.5" x14ac:dyDescent="0.2">
      <c r="A129" s="626" t="s">
        <v>581</v>
      </c>
      <c r="B129" s="671" t="s">
        <v>582</v>
      </c>
      <c r="C129" s="454" t="s">
        <v>39</v>
      </c>
      <c r="D129" s="454" t="s">
        <v>580</v>
      </c>
      <c r="E129" s="466">
        <v>44561</v>
      </c>
      <c r="F129" s="466">
        <v>44651</v>
      </c>
      <c r="G129" s="466"/>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2"/>
      <c r="AY129" s="462"/>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676"/>
      <c r="BZ129" s="718"/>
      <c r="CA129" s="716"/>
      <c r="CB129" s="716"/>
      <c r="CC129" s="716"/>
      <c r="CD129" s="716"/>
      <c r="CE129" s="717"/>
      <c r="CF129" s="536">
        <f t="shared" si="11"/>
        <v>0</v>
      </c>
      <c r="CG129" s="565"/>
    </row>
    <row r="130" spans="1:85" ht="31.5" x14ac:dyDescent="0.2">
      <c r="A130" s="626" t="s">
        <v>583</v>
      </c>
      <c r="B130" s="671" t="s">
        <v>584</v>
      </c>
      <c r="C130" s="454" t="s">
        <v>39</v>
      </c>
      <c r="D130" s="454" t="s">
        <v>580</v>
      </c>
      <c r="E130" s="466">
        <v>44561</v>
      </c>
      <c r="F130" s="466">
        <v>44651</v>
      </c>
      <c r="G130" s="466"/>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2"/>
      <c r="AY130" s="46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676"/>
      <c r="BZ130" s="718"/>
      <c r="CA130" s="716"/>
      <c r="CB130" s="716"/>
      <c r="CC130" s="716"/>
      <c r="CD130" s="716"/>
      <c r="CE130" s="717"/>
      <c r="CF130" s="536">
        <f t="shared" si="11"/>
        <v>0</v>
      </c>
      <c r="CG130" s="565"/>
    </row>
    <row r="131" spans="1:85" ht="17.25" thickBot="1" x14ac:dyDescent="0.25">
      <c r="A131" s="626" t="s">
        <v>585</v>
      </c>
      <c r="B131" s="671" t="s">
        <v>346</v>
      </c>
      <c r="C131" s="454" t="s">
        <v>39</v>
      </c>
      <c r="D131" s="454" t="s">
        <v>580</v>
      </c>
      <c r="E131" s="466">
        <v>44561</v>
      </c>
      <c r="F131" s="466">
        <v>44651</v>
      </c>
      <c r="G131" s="466"/>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462"/>
      <c r="AY131" s="46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676"/>
      <c r="BZ131" s="718"/>
      <c r="CA131" s="716"/>
      <c r="CB131" s="716"/>
      <c r="CC131" s="716"/>
      <c r="CD131" s="716"/>
      <c r="CE131" s="717"/>
      <c r="CF131" s="536">
        <f t="shared" si="11"/>
        <v>0</v>
      </c>
      <c r="CG131" s="565"/>
    </row>
    <row r="132" spans="1:85" s="25" customFormat="1" ht="18" customHeight="1" thickBot="1" x14ac:dyDescent="0.25">
      <c r="A132" s="650" t="s">
        <v>586</v>
      </c>
      <c r="B132" s="601"/>
      <c r="C132" s="601"/>
      <c r="D132" s="601"/>
      <c r="E132" s="641"/>
      <c r="F132" s="641"/>
      <c r="G132" s="642"/>
      <c r="H132" s="528"/>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29"/>
      <c r="BI132" s="529"/>
      <c r="BJ132" s="529"/>
      <c r="BK132" s="529"/>
      <c r="BL132" s="529"/>
      <c r="BM132" s="529"/>
      <c r="BN132" s="529"/>
      <c r="BO132" s="529"/>
      <c r="BP132" s="529"/>
      <c r="BQ132" s="529"/>
      <c r="BR132" s="529"/>
      <c r="BS132" s="529"/>
      <c r="BT132" s="529"/>
      <c r="BU132" s="529"/>
      <c r="BV132" s="529"/>
      <c r="BW132" s="529"/>
      <c r="BX132" s="529"/>
      <c r="BY132" s="530"/>
      <c r="BZ132" s="705"/>
      <c r="CA132" s="705"/>
      <c r="CB132" s="705"/>
      <c r="CC132" s="705"/>
      <c r="CD132" s="705"/>
      <c r="CE132" s="705"/>
      <c r="CF132" s="542">
        <f>SUBTOTAL(1,CF133)</f>
        <v>0</v>
      </c>
      <c r="CG132" s="691"/>
    </row>
    <row r="133" spans="1:85" ht="17.25" thickBot="1" x14ac:dyDescent="0.25">
      <c r="A133" s="626" t="s">
        <v>587</v>
      </c>
      <c r="B133" s="671" t="s">
        <v>588</v>
      </c>
      <c r="C133" s="454" t="s">
        <v>39</v>
      </c>
      <c r="D133" s="454" t="s">
        <v>580</v>
      </c>
      <c r="E133" s="466">
        <v>44561</v>
      </c>
      <c r="F133" s="466">
        <v>44651</v>
      </c>
      <c r="G133" s="466"/>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676"/>
      <c r="BZ133" s="718"/>
      <c r="CA133" s="716"/>
      <c r="CB133" s="716"/>
      <c r="CC133" s="716"/>
      <c r="CD133" s="716"/>
      <c r="CE133" s="717"/>
      <c r="CF133" s="536">
        <f t="shared" si="11"/>
        <v>0</v>
      </c>
      <c r="CG133" s="565"/>
    </row>
    <row r="134" spans="1:85" s="25" customFormat="1" ht="18" customHeight="1" thickBot="1" x14ac:dyDescent="0.25">
      <c r="A134" s="650" t="s">
        <v>589</v>
      </c>
      <c r="B134" s="601"/>
      <c r="C134" s="601"/>
      <c r="D134" s="601"/>
      <c r="E134" s="641"/>
      <c r="F134" s="641"/>
      <c r="G134" s="649"/>
      <c r="H134" s="528"/>
      <c r="I134" s="529"/>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29"/>
      <c r="AY134" s="529"/>
      <c r="AZ134" s="529"/>
      <c r="BA134" s="529"/>
      <c r="BB134" s="529"/>
      <c r="BC134" s="529"/>
      <c r="BD134" s="529"/>
      <c r="BE134" s="529"/>
      <c r="BF134" s="529"/>
      <c r="BG134" s="529"/>
      <c r="BH134" s="529"/>
      <c r="BI134" s="529"/>
      <c r="BJ134" s="529"/>
      <c r="BK134" s="529"/>
      <c r="BL134" s="529"/>
      <c r="BM134" s="529"/>
      <c r="BN134" s="529"/>
      <c r="BO134" s="529"/>
      <c r="BP134" s="529"/>
      <c r="BQ134" s="529"/>
      <c r="BR134" s="529"/>
      <c r="BS134" s="529"/>
      <c r="BT134" s="529"/>
      <c r="BU134" s="529"/>
      <c r="BV134" s="529"/>
      <c r="BW134" s="529"/>
      <c r="BX134" s="529"/>
      <c r="BY134" s="530"/>
      <c r="BZ134" s="705"/>
      <c r="CA134" s="705"/>
      <c r="CB134" s="705"/>
      <c r="CC134" s="705"/>
      <c r="CD134" s="705"/>
      <c r="CE134" s="705"/>
      <c r="CF134" s="542">
        <f>SUBTOTAL(1,CF135:CF136)</f>
        <v>0</v>
      </c>
      <c r="CG134" s="691"/>
    </row>
    <row r="135" spans="1:85" ht="16.5" x14ac:dyDescent="0.2">
      <c r="A135" s="626" t="s">
        <v>590</v>
      </c>
      <c r="B135" s="671" t="s">
        <v>591</v>
      </c>
      <c r="C135" s="454" t="s">
        <v>39</v>
      </c>
      <c r="D135" s="454" t="s">
        <v>580</v>
      </c>
      <c r="E135" s="466">
        <v>44561</v>
      </c>
      <c r="F135" s="466">
        <v>44651</v>
      </c>
      <c r="G135" s="466"/>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2"/>
      <c r="BQ135" s="462"/>
      <c r="BR135" s="462"/>
      <c r="BS135" s="462"/>
      <c r="BT135" s="462"/>
      <c r="BU135" s="462"/>
      <c r="BV135" s="462"/>
      <c r="BW135" s="462"/>
      <c r="BX135" s="462"/>
      <c r="BY135" s="676"/>
      <c r="BZ135" s="718"/>
      <c r="CA135" s="716"/>
      <c r="CB135" s="716"/>
      <c r="CC135" s="716"/>
      <c r="CD135" s="716"/>
      <c r="CE135" s="717"/>
      <c r="CF135" s="536">
        <f t="shared" si="11"/>
        <v>0</v>
      </c>
      <c r="CG135" s="565"/>
    </row>
    <row r="136" spans="1:85" ht="17.25" thickBot="1" x14ac:dyDescent="0.25">
      <c r="A136" s="630" t="s">
        <v>592</v>
      </c>
      <c r="B136" s="671" t="s">
        <v>593</v>
      </c>
      <c r="C136" s="480" t="s">
        <v>39</v>
      </c>
      <c r="D136" s="480" t="s">
        <v>580</v>
      </c>
      <c r="E136" s="592">
        <v>44561</v>
      </c>
      <c r="F136" s="592">
        <v>44651</v>
      </c>
      <c r="G136" s="592"/>
      <c r="H136" s="479"/>
      <c r="I136" s="479"/>
      <c r="J136" s="479"/>
      <c r="K136" s="479"/>
      <c r="L136" s="479"/>
      <c r="M136" s="479"/>
      <c r="N136" s="479"/>
      <c r="O136" s="479"/>
      <c r="P136" s="479"/>
      <c r="Q136" s="479"/>
      <c r="R136" s="479"/>
      <c r="S136" s="479"/>
      <c r="T136" s="479"/>
      <c r="U136" s="479"/>
      <c r="V136" s="479"/>
      <c r="W136" s="479"/>
      <c r="X136" s="479"/>
      <c r="Y136" s="479"/>
      <c r="Z136" s="479"/>
      <c r="AA136" s="479"/>
      <c r="AB136" s="479"/>
      <c r="AC136" s="479"/>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79"/>
      <c r="AY136" s="479"/>
      <c r="AZ136" s="479"/>
      <c r="BA136" s="479"/>
      <c r="BB136" s="479"/>
      <c r="BC136" s="479"/>
      <c r="BD136" s="479"/>
      <c r="BE136" s="479"/>
      <c r="BF136" s="479"/>
      <c r="BG136" s="479"/>
      <c r="BH136" s="479"/>
      <c r="BI136" s="479"/>
      <c r="BJ136" s="479"/>
      <c r="BK136" s="479"/>
      <c r="BL136" s="479"/>
      <c r="BM136" s="479"/>
      <c r="BN136" s="479"/>
      <c r="BO136" s="479"/>
      <c r="BP136" s="479"/>
      <c r="BQ136" s="479"/>
      <c r="BR136" s="479"/>
      <c r="BS136" s="479"/>
      <c r="BT136" s="479"/>
      <c r="BU136" s="479"/>
      <c r="BV136" s="479"/>
      <c r="BW136" s="479"/>
      <c r="BX136" s="479"/>
      <c r="BY136" s="678"/>
      <c r="BZ136" s="728"/>
      <c r="CA136" s="729"/>
      <c r="CB136" s="729"/>
      <c r="CC136" s="729"/>
      <c r="CD136" s="729"/>
      <c r="CE136" s="730"/>
      <c r="CF136" s="536">
        <f t="shared" si="11"/>
        <v>0</v>
      </c>
      <c r="CG136" s="699"/>
    </row>
    <row r="137" spans="1:85" s="25" customFormat="1" ht="18" customHeight="1" thickBot="1" x14ac:dyDescent="0.25">
      <c r="A137" s="650" t="s">
        <v>594</v>
      </c>
      <c r="B137" s="601"/>
      <c r="C137" s="601"/>
      <c r="D137" s="601"/>
      <c r="E137" s="641"/>
      <c r="F137" s="641"/>
      <c r="G137" s="649"/>
      <c r="H137" s="528"/>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29"/>
      <c r="AU137" s="529"/>
      <c r="AV137" s="529"/>
      <c r="AW137" s="529"/>
      <c r="AX137" s="529"/>
      <c r="AY137" s="529"/>
      <c r="AZ137" s="529"/>
      <c r="BA137" s="529"/>
      <c r="BB137" s="529"/>
      <c r="BC137" s="529"/>
      <c r="BD137" s="529"/>
      <c r="BE137" s="529"/>
      <c r="BF137" s="529"/>
      <c r="BG137" s="529"/>
      <c r="BH137" s="529"/>
      <c r="BI137" s="529"/>
      <c r="BJ137" s="529"/>
      <c r="BK137" s="529"/>
      <c r="BL137" s="529"/>
      <c r="BM137" s="529"/>
      <c r="BN137" s="529"/>
      <c r="BO137" s="529"/>
      <c r="BP137" s="529"/>
      <c r="BQ137" s="529"/>
      <c r="BR137" s="529"/>
      <c r="BS137" s="529"/>
      <c r="BT137" s="529"/>
      <c r="BU137" s="529"/>
      <c r="BV137" s="529"/>
      <c r="BW137" s="529"/>
      <c r="BX137" s="529"/>
      <c r="BY137" s="530"/>
      <c r="BZ137" s="705"/>
      <c r="CA137" s="705"/>
      <c r="CB137" s="705"/>
      <c r="CC137" s="705"/>
      <c r="CD137" s="705"/>
      <c r="CE137" s="705"/>
      <c r="CF137" s="542">
        <f>SUBTOTAL(1,CF138)</f>
        <v>1</v>
      </c>
      <c r="CG137" s="691"/>
    </row>
    <row r="138" spans="1:85" ht="21" customHeight="1" thickBot="1" x14ac:dyDescent="0.25">
      <c r="A138" s="631" t="s">
        <v>595</v>
      </c>
      <c r="B138" s="639" t="s">
        <v>370</v>
      </c>
      <c r="C138" s="512" t="s">
        <v>39</v>
      </c>
      <c r="D138" s="512" t="s">
        <v>580</v>
      </c>
      <c r="E138" s="593" t="s">
        <v>43</v>
      </c>
      <c r="F138" s="593" t="s">
        <v>43</v>
      </c>
      <c r="G138" s="594" t="s">
        <v>261</v>
      </c>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c r="BV138" s="511"/>
      <c r="BW138" s="511"/>
      <c r="BX138" s="511"/>
      <c r="BY138" s="679"/>
      <c r="BZ138" s="731"/>
      <c r="CA138" s="732"/>
      <c r="CB138" s="732"/>
      <c r="CC138" s="732"/>
      <c r="CD138" s="732"/>
      <c r="CE138" s="733" t="s">
        <v>32</v>
      </c>
      <c r="CF138" s="543">
        <f t="shared" si="11"/>
        <v>1</v>
      </c>
      <c r="CG138" s="700"/>
    </row>
  </sheetData>
  <sheetProtection formatRows="0" insertColumns="0" insertRows="0" deleteColumns="0" deleteRows="0" sort="0" autoFilter="0" pivotTables="0"/>
  <autoFilter ref="A7:CG138" xr:uid="{1DA8C8AE-ABFF-4558-B30A-870FFC88E0A5}"/>
  <mergeCells count="122">
    <mergeCell ref="AR126:AW126"/>
    <mergeCell ref="AX126:BC126"/>
    <mergeCell ref="BD126:BI126"/>
    <mergeCell ref="BJ126:BO126"/>
    <mergeCell ref="BP126:BY126"/>
    <mergeCell ref="H126:M126"/>
    <mergeCell ref="N126:S126"/>
    <mergeCell ref="T126:Y126"/>
    <mergeCell ref="Z126:AE126"/>
    <mergeCell ref="AF126:AK126"/>
    <mergeCell ref="AL126:AQ126"/>
    <mergeCell ref="AX116:BC116"/>
    <mergeCell ref="BD116:BI116"/>
    <mergeCell ref="BJ116:BO116"/>
    <mergeCell ref="BP116:BY116"/>
    <mergeCell ref="AL116:AQ116"/>
    <mergeCell ref="H121:M121"/>
    <mergeCell ref="N121:S121"/>
    <mergeCell ref="T121:Y121"/>
    <mergeCell ref="Z121:AE121"/>
    <mergeCell ref="AF121:AK121"/>
    <mergeCell ref="H116:M116"/>
    <mergeCell ref="N116:S116"/>
    <mergeCell ref="T116:Y116"/>
    <mergeCell ref="Z116:AE116"/>
    <mergeCell ref="AF116:AK116"/>
    <mergeCell ref="AL121:AQ121"/>
    <mergeCell ref="AR121:AW121"/>
    <mergeCell ref="AX121:BC121"/>
    <mergeCell ref="BD121:BI121"/>
    <mergeCell ref="BJ121:BO121"/>
    <mergeCell ref="BP121:BY121"/>
    <mergeCell ref="AR116:AW116"/>
    <mergeCell ref="AL108:AQ108"/>
    <mergeCell ref="AR108:AW108"/>
    <mergeCell ref="AX108:BC108"/>
    <mergeCell ref="BD108:BI108"/>
    <mergeCell ref="BJ108:BO108"/>
    <mergeCell ref="BP108:BY108"/>
    <mergeCell ref="AR95:AW95"/>
    <mergeCell ref="AX95:BC95"/>
    <mergeCell ref="BD95:BI95"/>
    <mergeCell ref="BJ95:BO95"/>
    <mergeCell ref="BP95:BY95"/>
    <mergeCell ref="AL95:AQ95"/>
    <mergeCell ref="H108:M108"/>
    <mergeCell ref="N108:S108"/>
    <mergeCell ref="T108:Y108"/>
    <mergeCell ref="Z108:AE108"/>
    <mergeCell ref="AF108:AK108"/>
    <mergeCell ref="H95:M95"/>
    <mergeCell ref="N95:S95"/>
    <mergeCell ref="T95:Y95"/>
    <mergeCell ref="Z95:AE95"/>
    <mergeCell ref="AF95:AK95"/>
    <mergeCell ref="H81:M81"/>
    <mergeCell ref="N81:S81"/>
    <mergeCell ref="T81:Y81"/>
    <mergeCell ref="Z81:AE81"/>
    <mergeCell ref="AF81:AK81"/>
    <mergeCell ref="H61:M61"/>
    <mergeCell ref="N61:S61"/>
    <mergeCell ref="T61:Y61"/>
    <mergeCell ref="Z61:AE61"/>
    <mergeCell ref="AF61:AK61"/>
    <mergeCell ref="AL61:AQ61"/>
    <mergeCell ref="AL81:AQ81"/>
    <mergeCell ref="AR81:AW81"/>
    <mergeCell ref="AX81:BC81"/>
    <mergeCell ref="BD81:BI81"/>
    <mergeCell ref="BJ81:BO81"/>
    <mergeCell ref="BP81:BY81"/>
    <mergeCell ref="AR61:AW61"/>
    <mergeCell ref="AX61:BC61"/>
    <mergeCell ref="BD61:BI61"/>
    <mergeCell ref="BJ61:BO61"/>
    <mergeCell ref="BP61:BY61"/>
    <mergeCell ref="H11:M11"/>
    <mergeCell ref="N11:S11"/>
    <mergeCell ref="T11:Y11"/>
    <mergeCell ref="Z11:AE11"/>
    <mergeCell ref="AF11:AK11"/>
    <mergeCell ref="AL11:AQ11"/>
    <mergeCell ref="AR11:AW11"/>
    <mergeCell ref="AZ5:BC5"/>
    <mergeCell ref="BD5:BG5"/>
    <mergeCell ref="AB5:AE5"/>
    <mergeCell ref="AF5:AI5"/>
    <mergeCell ref="CG3:CG4"/>
    <mergeCell ref="A4:B4"/>
    <mergeCell ref="C4:G4"/>
    <mergeCell ref="AJ5:AM5"/>
    <mergeCell ref="AN5:AQ5"/>
    <mergeCell ref="AR5:AU5"/>
    <mergeCell ref="AV5:AY5"/>
    <mergeCell ref="H5:K5"/>
    <mergeCell ref="L5:O5"/>
    <mergeCell ref="P5:S5"/>
    <mergeCell ref="T5:W5"/>
    <mergeCell ref="X5:AA5"/>
    <mergeCell ref="BH5:BK5"/>
    <mergeCell ref="BQ5:BT5"/>
    <mergeCell ref="C5:C7"/>
    <mergeCell ref="D5:D7"/>
    <mergeCell ref="E5:E7"/>
    <mergeCell ref="F5:F7"/>
    <mergeCell ref="G5:G7"/>
    <mergeCell ref="BL5:BP5"/>
    <mergeCell ref="BU5:BY5"/>
    <mergeCell ref="B5:B7"/>
    <mergeCell ref="A2:BY2"/>
    <mergeCell ref="BZ2:CF2"/>
    <mergeCell ref="A3:B3"/>
    <mergeCell ref="C3:G3"/>
    <mergeCell ref="H3:BY4"/>
    <mergeCell ref="BZ3:BZ4"/>
    <mergeCell ref="CA3:CA4"/>
    <mergeCell ref="CB3:CB4"/>
    <mergeCell ref="CC3:CC4"/>
    <mergeCell ref="CD3:CD4"/>
    <mergeCell ref="CE3:CE4"/>
    <mergeCell ref="CF3:CF4"/>
  </mergeCells>
  <phoneticPr fontId="0" type="noConversion"/>
  <conditionalFormatting sqref="A77">
    <cfRule type="iconSet" priority="1">
      <iconSet iconSet="3Symbols2">
        <cfvo type="percent" val="0"/>
        <cfvo type="percent" val="33"/>
        <cfvo type="percent" val="67"/>
      </iconSet>
    </cfRule>
  </conditionalFormatting>
  <conditionalFormatting sqref="F14">
    <cfRule type="iconSet" priority="59">
      <iconSet iconSet="3Symbols2">
        <cfvo type="percent" val="0"/>
        <cfvo type="percent" val="33"/>
        <cfvo type="percent" val="67"/>
      </iconSet>
    </cfRule>
  </conditionalFormatting>
  <conditionalFormatting sqref="H55:BC55 BH55:BY55 H56:BY56">
    <cfRule type="cellIs" dxfId="476" priority="19" operator="equal">
      <formula>"X"</formula>
    </cfRule>
    <cfRule type="cellIs" dxfId="475" priority="20" operator="notEqual">
      <formula>""</formula>
    </cfRule>
  </conditionalFormatting>
  <conditionalFormatting sqref="H38:BP38 BS38:BY38">
    <cfRule type="cellIs" dxfId="474" priority="47" operator="equal">
      <formula>"X"</formula>
    </cfRule>
    <cfRule type="cellIs" dxfId="473" priority="48" operator="notEqual">
      <formula>""</formula>
    </cfRule>
  </conditionalFormatting>
  <conditionalFormatting sqref="H8:BY10">
    <cfRule type="cellIs" dxfId="472" priority="37" operator="equal">
      <formula>"X"</formula>
    </cfRule>
  </conditionalFormatting>
  <conditionalFormatting sqref="H11:BY37 H39:BY54 H57:BY138">
    <cfRule type="cellIs" dxfId="471" priority="57" operator="equal">
      <formula>"X"</formula>
    </cfRule>
  </conditionalFormatting>
  <conditionalFormatting sqref="H12:BY37 H39:BY54 H57:BY138">
    <cfRule type="cellIs" dxfId="470" priority="58" operator="notEqual">
      <formula>""</formula>
    </cfRule>
  </conditionalFormatting>
  <conditionalFormatting sqref="BD55:BG55">
    <cfRule type="cellIs" dxfId="469" priority="15" operator="equal">
      <formula>"X"</formula>
    </cfRule>
    <cfRule type="cellIs" dxfId="468" priority="16" operator="notEqual">
      <formula>""</formula>
    </cfRule>
  </conditionalFormatting>
  <conditionalFormatting sqref="BQ38:BR38">
    <cfRule type="cellIs" dxfId="467" priority="17" operator="equal">
      <formula>"X"</formula>
    </cfRule>
    <cfRule type="cellIs" dxfId="466" priority="18" operator="notEqual">
      <formula>""</formula>
    </cfRule>
  </conditionalFormatting>
  <conditionalFormatting sqref="BZ129">
    <cfRule type="cellIs" dxfId="465" priority="343" stopIfTrue="1" operator="notEqual">
      <formula>""</formula>
    </cfRule>
  </conditionalFormatting>
  <conditionalFormatting sqref="BZ8:CE10">
    <cfRule type="cellIs" dxfId="464" priority="45" stopIfTrue="1" operator="notEqual">
      <formula>""</formula>
    </cfRule>
  </conditionalFormatting>
  <conditionalFormatting sqref="BZ13:CE38">
    <cfRule type="cellIs" dxfId="463" priority="56" stopIfTrue="1" operator="notEqual">
      <formula>""</formula>
    </cfRule>
  </conditionalFormatting>
  <conditionalFormatting sqref="BZ40:CE45">
    <cfRule type="cellIs" dxfId="462" priority="462" stopIfTrue="1" operator="notEqual">
      <formula>""</formula>
    </cfRule>
  </conditionalFormatting>
  <conditionalFormatting sqref="BZ47:CE57">
    <cfRule type="cellIs" dxfId="461" priority="27" stopIfTrue="1" operator="notEqual">
      <formula>""</formula>
    </cfRule>
  </conditionalFormatting>
  <conditionalFormatting sqref="BZ59:CE60">
    <cfRule type="cellIs" dxfId="460" priority="375" stopIfTrue="1" operator="notEqual">
      <formula>""</formula>
    </cfRule>
  </conditionalFormatting>
  <conditionalFormatting sqref="BZ63:CE72">
    <cfRule type="cellIs" dxfId="459" priority="584" stopIfTrue="1" operator="notEqual">
      <formula>""</formula>
    </cfRule>
  </conditionalFormatting>
  <conditionalFormatting sqref="BZ74:CE75">
    <cfRule type="cellIs" dxfId="458" priority="340" stopIfTrue="1" operator="notEqual">
      <formula>""</formula>
    </cfRule>
  </conditionalFormatting>
  <conditionalFormatting sqref="BZ77:CE80">
    <cfRule type="cellIs" dxfId="457" priority="227" stopIfTrue="1" operator="notEqual">
      <formula>""</formula>
    </cfRule>
  </conditionalFormatting>
  <conditionalFormatting sqref="BZ83:CE84">
    <cfRule type="cellIs" dxfId="456" priority="354" stopIfTrue="1" operator="notEqual">
      <formula>""</formula>
    </cfRule>
  </conditionalFormatting>
  <conditionalFormatting sqref="BZ86:CE88 BZ133:CE133 BZ135:CE136">
    <cfRule type="cellIs" dxfId="455" priority="607" stopIfTrue="1" operator="notEqual">
      <formula>""</formula>
    </cfRule>
  </conditionalFormatting>
  <conditionalFormatting sqref="BZ90:CE94">
    <cfRule type="cellIs" dxfId="454" priority="370" stopIfTrue="1" operator="notEqual">
      <formula>""</formula>
    </cfRule>
  </conditionalFormatting>
  <conditionalFormatting sqref="BZ97:CE101">
    <cfRule type="cellIs" dxfId="453" priority="397" stopIfTrue="1" operator="notEqual">
      <formula>""</formula>
    </cfRule>
  </conditionalFormatting>
  <conditionalFormatting sqref="BZ103:CE105">
    <cfRule type="cellIs" dxfId="452" priority="559" stopIfTrue="1" operator="notEqual">
      <formula>""</formula>
    </cfRule>
  </conditionalFormatting>
  <conditionalFormatting sqref="BZ107:CE107">
    <cfRule type="cellIs" dxfId="451" priority="356" stopIfTrue="1" operator="notEqual">
      <formula>""</formula>
    </cfRule>
  </conditionalFormatting>
  <conditionalFormatting sqref="BZ110:CE115">
    <cfRule type="cellIs" dxfId="450" priority="73" stopIfTrue="1" operator="notEqual">
      <formula>""</formula>
    </cfRule>
  </conditionalFormatting>
  <conditionalFormatting sqref="BZ122:CE125">
    <cfRule type="cellIs" dxfId="449" priority="60" stopIfTrue="1" operator="notEqual">
      <formula>""</formula>
    </cfRule>
  </conditionalFormatting>
  <conditionalFormatting sqref="BZ128:CE131">
    <cfRule type="cellIs" dxfId="448" priority="361" stopIfTrue="1" operator="notEqual">
      <formula>""</formula>
    </cfRule>
  </conditionalFormatting>
  <conditionalFormatting sqref="BZ138:CE138">
    <cfRule type="cellIs" dxfId="447" priority="342" stopIfTrue="1" operator="notEqual">
      <formula>""</formula>
    </cfRule>
  </conditionalFormatting>
  <conditionalFormatting sqref="CD34:CD38">
    <cfRule type="cellIs" dxfId="446" priority="55" stopIfTrue="1" operator="notEqual">
      <formula>""</formula>
    </cfRule>
  </conditionalFormatting>
  <conditionalFormatting sqref="CE118:CE120">
    <cfRule type="cellIs" dxfId="445" priority="344" stopIfTrue="1" operator="notEqual">
      <formula>""</formula>
    </cfRule>
  </conditionalFormatting>
  <conditionalFormatting sqref="CF8:CF16">
    <cfRule type="cellIs" dxfId="444" priority="44" stopIfTrue="1" operator="lessThanOrEqual">
      <formula>0.9</formula>
    </cfRule>
  </conditionalFormatting>
  <conditionalFormatting sqref="CF8:CF138">
    <cfRule type="cellIs" dxfId="443" priority="21" stopIfTrue="1" operator="equal">
      <formula>1</formula>
    </cfRule>
    <cfRule type="cellIs" dxfId="442" priority="22" stopIfTrue="1" operator="lessThanOrEqual">
      <formula>0.2</formula>
    </cfRule>
    <cfRule type="cellIs" dxfId="441" priority="23" stopIfTrue="1" operator="lessThanOrEqual">
      <formula>0.3</formula>
    </cfRule>
    <cfRule type="cellIs" dxfId="440" priority="24" stopIfTrue="1" operator="lessThanOrEqual">
      <formula>0.5</formula>
    </cfRule>
    <cfRule type="cellIs" dxfId="439" priority="25" stopIfTrue="1" operator="lessThanOrEqual">
      <formula>0.75</formula>
    </cfRule>
  </conditionalFormatting>
  <conditionalFormatting sqref="CF17:CF22">
    <cfRule type="cellIs" dxfId="438" priority="188" stopIfTrue="1" operator="lessThanOrEqual">
      <formula>0.99</formula>
    </cfRule>
  </conditionalFormatting>
  <conditionalFormatting sqref="CF23:CF58">
    <cfRule type="cellIs" dxfId="437" priority="26" stopIfTrue="1" operator="lessThanOrEqual">
      <formula>0.9</formula>
    </cfRule>
  </conditionalFormatting>
  <conditionalFormatting sqref="CF59:CF60 CF78 CF80 CF83:CF84 CF86:CF88 CF90:CF93 CF110:CF115 CF118:CF120 CF128:CF131 CF133 CF135:CF136 CF138">
    <cfRule type="cellIs" dxfId="436" priority="606" stopIfTrue="1" operator="lessThanOrEqual">
      <formula>0.99</formula>
    </cfRule>
  </conditionalFormatting>
  <conditionalFormatting sqref="CF61:CF72">
    <cfRule type="cellIs" dxfId="435" priority="252" stopIfTrue="1" operator="lessThanOrEqual">
      <formula>0.9</formula>
    </cfRule>
  </conditionalFormatting>
  <conditionalFormatting sqref="CF73">
    <cfRule type="cellIs" dxfId="434" priority="264" stopIfTrue="1" operator="lessThanOrEqual">
      <formula>0.99</formula>
    </cfRule>
  </conditionalFormatting>
  <conditionalFormatting sqref="CF74:CF77">
    <cfRule type="cellIs" dxfId="433" priority="312" stopIfTrue="1" operator="lessThanOrEqual">
      <formula>0.9</formula>
    </cfRule>
  </conditionalFormatting>
  <conditionalFormatting sqref="CF79">
    <cfRule type="cellIs" dxfId="432" priority="226" stopIfTrue="1" operator="lessThanOrEqual">
      <formula>0.9</formula>
    </cfRule>
  </conditionalFormatting>
  <conditionalFormatting sqref="CF81:CF82">
    <cfRule type="cellIs" dxfId="431" priority="182" stopIfTrue="1" operator="lessThanOrEqual">
      <formula>0.9</formula>
    </cfRule>
  </conditionalFormatting>
  <conditionalFormatting sqref="CF85">
    <cfRule type="cellIs" dxfId="430" priority="176" stopIfTrue="1" operator="lessThanOrEqual">
      <formula>0.9</formula>
    </cfRule>
  </conditionalFormatting>
  <conditionalFormatting sqref="CF89">
    <cfRule type="cellIs" dxfId="429" priority="170" stopIfTrue="1" operator="lessThanOrEqual">
      <formula>0.9</formula>
    </cfRule>
  </conditionalFormatting>
  <conditionalFormatting sqref="CF94:CF109">
    <cfRule type="cellIs" dxfId="428" priority="146" stopIfTrue="1" operator="lessThanOrEqual">
      <formula>0.9</formula>
    </cfRule>
  </conditionalFormatting>
  <conditionalFormatting sqref="CF116:CF117">
    <cfRule type="cellIs" dxfId="427" priority="140" stopIfTrue="1" operator="lessThanOrEqual">
      <formula>0.9</formula>
    </cfRule>
  </conditionalFormatting>
  <conditionalFormatting sqref="CF121">
    <cfRule type="cellIs" dxfId="426" priority="276" stopIfTrue="1" operator="lessThanOrEqual">
      <formula>0.9</formula>
    </cfRule>
  </conditionalFormatting>
  <conditionalFormatting sqref="CF122:CF125">
    <cfRule type="cellIs" dxfId="425" priority="67" stopIfTrue="1" operator="lessThanOrEqual">
      <formula>0.99</formula>
    </cfRule>
  </conditionalFormatting>
  <conditionalFormatting sqref="CF126:CF127">
    <cfRule type="cellIs" dxfId="424" priority="270" stopIfTrue="1" operator="lessThanOrEqual">
      <formula>0.9</formula>
    </cfRule>
  </conditionalFormatting>
  <conditionalFormatting sqref="CF132">
    <cfRule type="cellIs" dxfId="423" priority="324" stopIfTrue="1" operator="lessThanOrEqual">
      <formula>0.9</formula>
    </cfRule>
  </conditionalFormatting>
  <conditionalFormatting sqref="CF134">
    <cfRule type="cellIs" dxfId="422" priority="330" stopIfTrue="1" operator="lessThanOrEqual">
      <formula>0.9</formula>
    </cfRule>
  </conditionalFormatting>
  <conditionalFormatting sqref="CF137">
    <cfRule type="cellIs" dxfId="421" priority="350" stopIfTrue="1" operator="lessThanOrEqual">
      <formula>0.9</formula>
    </cfRule>
  </conditionalFormatting>
  <conditionalFormatting sqref="DZ60">
    <cfRule type="cellIs" dxfId="420" priority="377" stopIfTrue="1" operator="equal">
      <formula>#REF!</formula>
    </cfRule>
    <cfRule type="cellIs" dxfId="419" priority="378" stopIfTrue="1" operator="equal">
      <formula>#REF!</formula>
    </cfRule>
    <cfRule type="cellIs" dxfId="418" priority="379" stopIfTrue="1" operator="equal">
      <formula>#REF!</formula>
    </cfRule>
    <cfRule type="cellIs" dxfId="417" priority="380" stopIfTrue="1" operator="equal">
      <formula>#REF!</formula>
    </cfRule>
  </conditionalFormatting>
  <conditionalFormatting sqref="EA60">
    <cfRule type="cellIs" dxfId="416" priority="376" stopIfTrue="1" operator="notEqual">
      <formula>""</formula>
    </cfRule>
  </conditionalFormatting>
  <hyperlinks>
    <hyperlink ref="CG84" r:id="rId1" display="Lien vers les résultats" xr:uid="{80DFF737-4815-4437-BFC0-53E44B1D85DD}"/>
    <hyperlink ref="CG101" r:id="rId2" xr:uid="{B33E841E-31DB-469E-9EAC-4980C3C722E9}"/>
    <hyperlink ref="CG97" r:id="rId3" xr:uid="{0884AB4C-5CD4-4912-A69B-452627EABCF0}"/>
    <hyperlink ref="CG99" r:id="rId4" xr:uid="{2B6BA7E7-D604-462B-A784-A86C75B3487A}"/>
    <hyperlink ref="CG124" r:id="rId5" xr:uid="{D03B621F-11E0-4ADC-833F-8707DDE5993D}"/>
    <hyperlink ref="B110" r:id="rId6" xr:uid="{C544E3B9-D601-4984-8D7B-14180FA7010B}"/>
    <hyperlink ref="B115" r:id="rId7" xr:uid="{1D95D91C-35F8-409E-89B5-EDA9070AF5E6}"/>
    <hyperlink ref="B111" r:id="rId8" xr:uid="{7E6ECEC4-075F-49DA-AAC8-6DA2BBEDAF8D}"/>
    <hyperlink ref="B112" r:id="rId9" xr:uid="{027FFE3F-9F2F-4A01-AF03-9AAA10F5AFA4}"/>
    <hyperlink ref="CG23" r:id="rId10" xr:uid="{57DFD2E9-D7ED-42EC-B54A-A391AC5E8EE7}"/>
  </hyperlinks>
  <printOptions horizontalCentered="1" verticalCentered="1"/>
  <pageMargins left="0" right="0" top="0" bottom="0.39370078740157483" header="0" footer="0.39370078740157483"/>
  <pageSetup paperSize="17" scale="55" fitToHeight="0" orientation="landscape" r:id="rId11"/>
  <headerFooter scaleWithDoc="0" alignWithMargins="0">
    <oddFooter>&amp;L&amp;"Calibri,Normal"Direction des soins infirmiers
&amp;F&amp;R&amp;"Calibri,Normal"&amp;P de &amp;N</oddFooter>
  </headerFooter>
  <drawing r:id="rId12"/>
  <legacyDrawing r:id="rId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6EA9-2A5A-4B8B-A282-50151C7D6284}">
  <sheetPr>
    <tabColor theme="3"/>
    <pageSetUpPr fitToPage="1"/>
  </sheetPr>
  <dimension ref="A2:CH138"/>
  <sheetViews>
    <sheetView showGridLines="0" zoomScale="115" zoomScaleNormal="115" zoomScaleSheetLayoutView="85" workbookViewId="0">
      <pane xSplit="2" ySplit="7" topLeftCell="C8" activePane="bottomRight" state="frozen"/>
      <selection pane="topRight" activeCell="C1" sqref="C1"/>
      <selection pane="bottomLeft" activeCell="A8" sqref="A8"/>
      <selection pane="bottomRight"/>
    </sheetView>
  </sheetViews>
  <sheetFormatPr baseColWidth="10" defaultColWidth="11.42578125" defaultRowHeight="12.75" outlineLevelRow="1" outlineLevelCol="1" x14ac:dyDescent="0.2"/>
  <cols>
    <col min="1" max="1" width="8.140625" style="438" customWidth="1"/>
    <col min="2" max="2" width="85.7109375" style="745" customWidth="1"/>
    <col min="3" max="3" width="28.7109375" style="6" customWidth="1"/>
    <col min="4" max="4" width="29.140625" style="15" customWidth="1"/>
    <col min="5" max="5" width="16.5703125" style="31" hidden="1" customWidth="1"/>
    <col min="6" max="6" width="16.5703125" style="31" customWidth="1"/>
    <col min="7" max="7" width="17.140625" style="31" customWidth="1"/>
    <col min="8" max="14" width="4.7109375" style="15" hidden="1" customWidth="1" outlineLevel="1"/>
    <col min="15" max="15" width="5.42578125" style="15" hidden="1" customWidth="1" outlineLevel="1"/>
    <col min="16" max="18" width="4.7109375" style="15" hidden="1" customWidth="1" outlineLevel="1"/>
    <col min="19" max="19" width="5.140625" style="15" hidden="1" customWidth="1" outlineLevel="1"/>
    <col min="20" max="77" width="4.7109375" style="15" hidden="1" customWidth="1" outlineLevel="1"/>
    <col min="78" max="78" width="11.140625" style="5" customWidth="1" collapsed="1"/>
    <col min="79" max="79" width="12.140625" style="5" customWidth="1"/>
    <col min="80" max="81" width="11.140625" style="5" customWidth="1"/>
    <col min="82" max="82" width="12.7109375" style="5" customWidth="1"/>
    <col min="83" max="83" width="13.5703125" style="5" customWidth="1"/>
    <col min="84" max="84" width="11.7109375" style="6" customWidth="1"/>
    <col min="85" max="85" width="53.5703125" style="544" customWidth="1"/>
    <col min="86" max="86" width="2.5703125" style="5" customWidth="1"/>
    <col min="87" max="87" width="42" style="5" customWidth="1"/>
    <col min="88" max="16384" width="11.42578125" style="5"/>
  </cols>
  <sheetData>
    <row r="2" spans="1:86" s="8" customFormat="1" ht="59.25" hidden="1" customHeight="1" outlineLevel="1" x14ac:dyDescent="0.3">
      <c r="A2" s="1272" t="s">
        <v>392</v>
      </c>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319"/>
      <c r="BZ2" s="1320" t="s">
        <v>2</v>
      </c>
      <c r="CA2" s="1320"/>
      <c r="CB2" s="1320"/>
      <c r="CC2" s="1320"/>
      <c r="CD2" s="1320"/>
      <c r="CE2" s="1320"/>
      <c r="CF2" s="1321"/>
      <c r="CG2" s="638"/>
    </row>
    <row r="3" spans="1:86" s="9" customFormat="1" ht="33.950000000000003" hidden="1" customHeight="1" outlineLevel="1" x14ac:dyDescent="0.25">
      <c r="A3" s="1269" t="s">
        <v>4</v>
      </c>
      <c r="B3" s="1269"/>
      <c r="C3" s="1269" t="s">
        <v>393</v>
      </c>
      <c r="D3" s="1269"/>
      <c r="E3" s="1269"/>
      <c r="F3" s="1269"/>
      <c r="G3" s="1276"/>
      <c r="H3" s="1277"/>
      <c r="I3" s="1278"/>
      <c r="J3" s="1278"/>
      <c r="K3" s="1278"/>
      <c r="L3" s="1278"/>
      <c r="M3" s="1278"/>
      <c r="N3" s="1278"/>
      <c r="O3" s="1278"/>
      <c r="P3" s="1278"/>
      <c r="Q3" s="1278"/>
      <c r="R3" s="1278"/>
      <c r="S3" s="1278"/>
      <c r="T3" s="1278"/>
      <c r="U3" s="1278"/>
      <c r="V3" s="1278"/>
      <c r="W3" s="1278"/>
      <c r="X3" s="1278"/>
      <c r="Y3" s="1278"/>
      <c r="Z3" s="1278"/>
      <c r="AA3" s="1278"/>
      <c r="AB3" s="1278"/>
      <c r="AC3" s="1278"/>
      <c r="AD3" s="1278"/>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8"/>
      <c r="BC3" s="1278"/>
      <c r="BD3" s="1278"/>
      <c r="BE3" s="1278"/>
      <c r="BF3" s="1278"/>
      <c r="BG3" s="1278"/>
      <c r="BH3" s="1278"/>
      <c r="BI3" s="1278"/>
      <c r="BJ3" s="1278"/>
      <c r="BK3" s="1278"/>
      <c r="BL3" s="1278"/>
      <c r="BM3" s="1278"/>
      <c r="BN3" s="1278"/>
      <c r="BO3" s="1278"/>
      <c r="BP3" s="1278"/>
      <c r="BQ3" s="1278"/>
      <c r="BR3" s="1278"/>
      <c r="BS3" s="1278"/>
      <c r="BT3" s="1278"/>
      <c r="BU3" s="1278"/>
      <c r="BV3" s="1278"/>
      <c r="BW3" s="1278"/>
      <c r="BX3" s="1278"/>
      <c r="BY3" s="1279"/>
      <c r="BZ3" s="1322" t="s">
        <v>6</v>
      </c>
      <c r="CA3" s="1305" t="s">
        <v>7</v>
      </c>
      <c r="CB3" s="1305" t="s">
        <v>8</v>
      </c>
      <c r="CC3" s="1305" t="s">
        <v>9</v>
      </c>
      <c r="CD3" s="1305" t="s">
        <v>10</v>
      </c>
      <c r="CE3" s="1267" t="s">
        <v>11</v>
      </c>
      <c r="CF3" s="1305" t="s">
        <v>12</v>
      </c>
      <c r="CG3" s="1324"/>
    </row>
    <row r="4" spans="1:86" s="9" customFormat="1" ht="32.25" hidden="1" customHeight="1" outlineLevel="1" x14ac:dyDescent="0.25">
      <c r="A4" s="1269" t="s">
        <v>394</v>
      </c>
      <c r="B4" s="1269"/>
      <c r="C4" s="1270" t="s">
        <v>14</v>
      </c>
      <c r="D4" s="1270"/>
      <c r="E4" s="1270"/>
      <c r="F4" s="1270"/>
      <c r="G4" s="1271"/>
      <c r="H4" s="1277"/>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9"/>
      <c r="BZ4" s="1323"/>
      <c r="CA4" s="1306"/>
      <c r="CB4" s="1306"/>
      <c r="CC4" s="1306"/>
      <c r="CD4" s="1306"/>
      <c r="CE4" s="1268"/>
      <c r="CF4" s="1306"/>
      <c r="CG4" s="1268"/>
    </row>
    <row r="5" spans="1:86" s="8" customFormat="1" ht="21" customHeight="1" collapsed="1" x14ac:dyDescent="0.3">
      <c r="A5" s="667"/>
      <c r="B5" s="1325" t="s">
        <v>640</v>
      </c>
      <c r="C5" s="1288" t="s">
        <v>17</v>
      </c>
      <c r="D5" s="1291" t="s">
        <v>18</v>
      </c>
      <c r="E5" s="1294" t="s">
        <v>395</v>
      </c>
      <c r="F5" s="1297" t="s">
        <v>19</v>
      </c>
      <c r="G5" s="1300" t="s">
        <v>20</v>
      </c>
      <c r="H5" s="1316">
        <v>44197</v>
      </c>
      <c r="I5" s="1316"/>
      <c r="J5" s="1316"/>
      <c r="K5" s="1316"/>
      <c r="L5" s="1314">
        <v>44228</v>
      </c>
      <c r="M5" s="1314"/>
      <c r="N5" s="1314"/>
      <c r="O5" s="1314"/>
      <c r="P5" s="1314">
        <v>44256</v>
      </c>
      <c r="Q5" s="1314"/>
      <c r="R5" s="1314"/>
      <c r="S5" s="1314"/>
      <c r="T5" s="1314">
        <v>44287</v>
      </c>
      <c r="U5" s="1314"/>
      <c r="V5" s="1314"/>
      <c r="W5" s="1314"/>
      <c r="X5" s="1314">
        <v>44317</v>
      </c>
      <c r="Y5" s="1314"/>
      <c r="Z5" s="1314"/>
      <c r="AA5" s="1314"/>
      <c r="AB5" s="1314">
        <v>44348</v>
      </c>
      <c r="AC5" s="1314"/>
      <c r="AD5" s="1314"/>
      <c r="AE5" s="1314"/>
      <c r="AF5" s="1314">
        <v>44378</v>
      </c>
      <c r="AG5" s="1314"/>
      <c r="AH5" s="1314"/>
      <c r="AI5" s="1314"/>
      <c r="AJ5" s="1314">
        <v>44409</v>
      </c>
      <c r="AK5" s="1314"/>
      <c r="AL5" s="1314"/>
      <c r="AM5" s="1314"/>
      <c r="AN5" s="1314">
        <v>44440</v>
      </c>
      <c r="AO5" s="1314"/>
      <c r="AP5" s="1314"/>
      <c r="AQ5" s="1314"/>
      <c r="AR5" s="1314">
        <v>44470</v>
      </c>
      <c r="AS5" s="1314"/>
      <c r="AT5" s="1314"/>
      <c r="AU5" s="1314"/>
      <c r="AV5" s="1314">
        <v>44501</v>
      </c>
      <c r="AW5" s="1314"/>
      <c r="AX5" s="1314"/>
      <c r="AY5" s="1315"/>
      <c r="AZ5" s="1307" t="s">
        <v>396</v>
      </c>
      <c r="BA5" s="1308"/>
      <c r="BB5" s="1308"/>
      <c r="BC5" s="1309"/>
      <c r="BD5" s="1307" t="s">
        <v>397</v>
      </c>
      <c r="BE5" s="1308"/>
      <c r="BF5" s="1308"/>
      <c r="BG5" s="1309"/>
      <c r="BH5" s="1307" t="s">
        <v>398</v>
      </c>
      <c r="BI5" s="1308"/>
      <c r="BJ5" s="1308"/>
      <c r="BK5" s="1309"/>
      <c r="BL5" s="1310" t="s">
        <v>399</v>
      </c>
      <c r="BM5" s="1311"/>
      <c r="BN5" s="1311"/>
      <c r="BO5" s="1311"/>
      <c r="BP5" s="1312"/>
      <c r="BQ5" s="1310" t="s">
        <v>400</v>
      </c>
      <c r="BR5" s="1311"/>
      <c r="BS5" s="1311"/>
      <c r="BT5" s="1312"/>
      <c r="BU5" s="1310" t="s">
        <v>401</v>
      </c>
      <c r="BV5" s="1311"/>
      <c r="BW5" s="1311"/>
      <c r="BX5" s="1311"/>
      <c r="BY5" s="1313"/>
      <c r="BZ5" s="632">
        <v>0.2</v>
      </c>
      <c r="CA5" s="633">
        <v>0.3</v>
      </c>
      <c r="CB5" s="634">
        <v>0.5</v>
      </c>
      <c r="CC5" s="635">
        <v>0.75</v>
      </c>
      <c r="CD5" s="636">
        <v>0.9</v>
      </c>
      <c r="CE5" s="637">
        <v>1</v>
      </c>
      <c r="CF5" s="605" t="s">
        <v>21</v>
      </c>
      <c r="CG5" s="606" t="s">
        <v>3</v>
      </c>
      <c r="CH5" s="9"/>
    </row>
    <row r="6" spans="1:86" s="8" customFormat="1" ht="20.25" x14ac:dyDescent="0.3">
      <c r="A6" s="667"/>
      <c r="B6" s="1326"/>
      <c r="C6" s="1289"/>
      <c r="D6" s="1292"/>
      <c r="E6" s="1295"/>
      <c r="F6" s="1298"/>
      <c r="G6" s="1301"/>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6"/>
      <c r="AY6" s="656"/>
      <c r="AZ6" s="666">
        <v>6</v>
      </c>
      <c r="BA6" s="666">
        <f>AZ6+7</f>
        <v>13</v>
      </c>
      <c r="BB6" s="666">
        <f t="shared" ref="BB6:BY6" si="0">BA6+7</f>
        <v>20</v>
      </c>
      <c r="BC6" s="666">
        <f t="shared" si="0"/>
        <v>27</v>
      </c>
      <c r="BD6" s="666">
        <v>3</v>
      </c>
      <c r="BE6" s="666">
        <f t="shared" si="0"/>
        <v>10</v>
      </c>
      <c r="BF6" s="666">
        <f t="shared" si="0"/>
        <v>17</v>
      </c>
      <c r="BG6" s="666">
        <f t="shared" si="0"/>
        <v>24</v>
      </c>
      <c r="BH6" s="666">
        <f t="shared" si="0"/>
        <v>31</v>
      </c>
      <c r="BI6" s="666">
        <v>7</v>
      </c>
      <c r="BJ6" s="666">
        <f t="shared" si="0"/>
        <v>14</v>
      </c>
      <c r="BK6" s="666">
        <f t="shared" si="0"/>
        <v>21</v>
      </c>
      <c r="BL6" s="666">
        <f t="shared" si="0"/>
        <v>28</v>
      </c>
      <c r="BM6" s="666">
        <v>7</v>
      </c>
      <c r="BN6" s="666">
        <f t="shared" si="0"/>
        <v>14</v>
      </c>
      <c r="BO6" s="666">
        <f t="shared" si="0"/>
        <v>21</v>
      </c>
      <c r="BP6" s="666">
        <f t="shared" si="0"/>
        <v>28</v>
      </c>
      <c r="BQ6" s="666">
        <v>4</v>
      </c>
      <c r="BR6" s="666">
        <f t="shared" si="0"/>
        <v>11</v>
      </c>
      <c r="BS6" s="666">
        <f t="shared" si="0"/>
        <v>18</v>
      </c>
      <c r="BT6" s="666">
        <f t="shared" si="0"/>
        <v>25</v>
      </c>
      <c r="BU6" s="666">
        <v>2</v>
      </c>
      <c r="BV6" s="666">
        <f t="shared" si="0"/>
        <v>9</v>
      </c>
      <c r="BW6" s="666">
        <f t="shared" si="0"/>
        <v>16</v>
      </c>
      <c r="BX6" s="666">
        <f t="shared" si="0"/>
        <v>23</v>
      </c>
      <c r="BY6" s="668">
        <f t="shared" si="0"/>
        <v>30</v>
      </c>
      <c r="BZ6" s="659"/>
      <c r="CA6" s="660"/>
      <c r="CB6" s="661"/>
      <c r="CC6" s="662"/>
      <c r="CD6" s="663"/>
      <c r="CE6" s="664"/>
      <c r="CF6" s="605"/>
      <c r="CG6" s="606"/>
      <c r="CH6" s="9"/>
    </row>
    <row r="7" spans="1:86" s="8" customFormat="1" ht="14.25" customHeight="1" x14ac:dyDescent="0.3">
      <c r="A7" s="667"/>
      <c r="B7" s="1327"/>
      <c r="C7" s="1290"/>
      <c r="D7" s="1293"/>
      <c r="E7" s="1296"/>
      <c r="F7" s="1299"/>
      <c r="G7" s="1302"/>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c r="AH7" s="656"/>
      <c r="AI7" s="656"/>
      <c r="AJ7" s="656"/>
      <c r="AK7" s="656"/>
      <c r="AL7" s="656"/>
      <c r="AM7" s="656"/>
      <c r="AN7" s="656"/>
      <c r="AO7" s="656"/>
      <c r="AP7" s="656"/>
      <c r="AQ7" s="656"/>
      <c r="AR7" s="656"/>
      <c r="AS7" s="656"/>
      <c r="AT7" s="656"/>
      <c r="AU7" s="656"/>
      <c r="AV7" s="656"/>
      <c r="AW7" s="656"/>
      <c r="AX7" s="656"/>
      <c r="AY7" s="656"/>
      <c r="AZ7" s="657"/>
      <c r="BA7" s="656"/>
      <c r="BB7" s="656"/>
      <c r="BC7" s="656"/>
      <c r="BD7" s="657"/>
      <c r="BE7" s="656"/>
      <c r="BF7" s="656"/>
      <c r="BG7" s="656"/>
      <c r="BH7" s="657"/>
      <c r="BI7" s="656"/>
      <c r="BJ7" s="656"/>
      <c r="BK7" s="656"/>
      <c r="BL7" s="657"/>
      <c r="BM7" s="656"/>
      <c r="BN7" s="656"/>
      <c r="BO7" s="656"/>
      <c r="BP7" s="658"/>
      <c r="BQ7" s="657"/>
      <c r="BR7" s="657"/>
      <c r="BS7" s="657"/>
      <c r="BT7" s="657"/>
      <c r="BU7" s="658"/>
      <c r="BV7" s="658"/>
      <c r="BW7" s="658"/>
      <c r="BX7" s="658"/>
      <c r="BY7" s="669"/>
      <c r="BZ7" s="659"/>
      <c r="CA7" s="660"/>
      <c r="CB7" s="661"/>
      <c r="CC7" s="662"/>
      <c r="CD7" s="663"/>
      <c r="CE7" s="664"/>
      <c r="CF7" s="605"/>
      <c r="CG7" s="688"/>
      <c r="CH7" s="9"/>
    </row>
    <row r="8" spans="1:86" s="13" customFormat="1" ht="16.5" x14ac:dyDescent="0.25">
      <c r="A8" s="609"/>
      <c r="B8" s="680" t="s">
        <v>402</v>
      </c>
      <c r="C8" s="610"/>
      <c r="D8" s="610"/>
      <c r="E8" s="610"/>
      <c r="F8" s="610"/>
      <c r="G8" s="681"/>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v>15</v>
      </c>
      <c r="BB8" s="520"/>
      <c r="BC8" s="520"/>
      <c r="BD8" s="520"/>
      <c r="BE8" s="520">
        <v>11</v>
      </c>
      <c r="BF8" s="520"/>
      <c r="BG8" s="520">
        <v>28</v>
      </c>
      <c r="BH8" s="520"/>
      <c r="BI8" s="520">
        <v>8</v>
      </c>
      <c r="BJ8" s="520"/>
      <c r="BK8" s="520">
        <v>22</v>
      </c>
      <c r="BL8" s="520"/>
      <c r="BM8" s="520">
        <v>9</v>
      </c>
      <c r="BN8" s="520"/>
      <c r="BO8" s="520">
        <v>22</v>
      </c>
      <c r="BP8" s="520"/>
      <c r="BQ8" s="520">
        <v>5</v>
      </c>
      <c r="BR8" s="520"/>
      <c r="BS8" s="520">
        <v>20</v>
      </c>
      <c r="BT8" s="520"/>
      <c r="BU8" s="520">
        <v>3</v>
      </c>
      <c r="BV8" s="520"/>
      <c r="BW8" s="520">
        <v>17</v>
      </c>
      <c r="BX8" s="520"/>
      <c r="BY8" s="682"/>
      <c r="BZ8" s="701"/>
      <c r="CA8" s="702"/>
      <c r="CB8" s="702"/>
      <c r="CC8" s="702"/>
      <c r="CD8" s="702"/>
      <c r="CE8" s="703"/>
      <c r="CF8" s="683"/>
      <c r="CG8" s="689"/>
      <c r="CH8" s="9"/>
    </row>
    <row r="9" spans="1:86" s="13" customFormat="1" ht="16.5" x14ac:dyDescent="0.25">
      <c r="A9" s="609"/>
      <c r="B9" s="680" t="s">
        <v>403</v>
      </c>
      <c r="C9" s="610"/>
      <c r="D9" s="610"/>
      <c r="E9" s="610"/>
      <c r="F9" s="610"/>
      <c r="G9" s="681"/>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v>6</v>
      </c>
      <c r="BE9" s="520"/>
      <c r="BF9" s="520"/>
      <c r="BG9" s="520"/>
      <c r="BH9" s="520">
        <v>3</v>
      </c>
      <c r="BI9" s="520"/>
      <c r="BJ9" s="520"/>
      <c r="BK9" s="520"/>
      <c r="BL9" s="520">
        <v>3</v>
      </c>
      <c r="BM9" s="520"/>
      <c r="BN9" s="520"/>
      <c r="BO9" s="520"/>
      <c r="BP9" s="520"/>
      <c r="BQ9" s="520">
        <v>8</v>
      </c>
      <c r="BR9" s="520"/>
      <c r="BS9" s="520"/>
      <c r="BT9" s="520"/>
      <c r="BU9" s="520">
        <v>4</v>
      </c>
      <c r="BV9" s="520"/>
      <c r="BW9" s="520"/>
      <c r="BX9" s="520"/>
      <c r="BY9" s="682"/>
      <c r="BZ9" s="701"/>
      <c r="CA9" s="702"/>
      <c r="CB9" s="702"/>
      <c r="CC9" s="702"/>
      <c r="CD9" s="702"/>
      <c r="CE9" s="703"/>
      <c r="CF9" s="683"/>
      <c r="CG9" s="689"/>
      <c r="CH9" s="9"/>
    </row>
    <row r="10" spans="1:86" s="13" customFormat="1" ht="16.5" x14ac:dyDescent="0.25">
      <c r="A10" s="609"/>
      <c r="B10" s="680" t="s">
        <v>404</v>
      </c>
      <c r="C10" s="610"/>
      <c r="D10" s="610"/>
      <c r="E10" s="610"/>
      <c r="F10" s="610"/>
      <c r="G10" s="681"/>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0"/>
      <c r="AY10" s="520"/>
      <c r="AZ10" s="740"/>
      <c r="BA10" s="424">
        <v>16</v>
      </c>
      <c r="BB10" s="424"/>
      <c r="BC10" s="424"/>
      <c r="BD10" s="424"/>
      <c r="BE10" s="424"/>
      <c r="BF10" s="424"/>
      <c r="BG10" s="424">
        <v>26</v>
      </c>
      <c r="BH10" s="424"/>
      <c r="BI10" s="424"/>
      <c r="BJ10" s="424"/>
      <c r="BK10" s="424">
        <v>24</v>
      </c>
      <c r="BL10" s="424"/>
      <c r="BM10" s="424"/>
      <c r="BN10" s="424"/>
      <c r="BO10" s="424">
        <v>24</v>
      </c>
      <c r="BP10" s="424"/>
      <c r="BQ10" s="424"/>
      <c r="BR10" s="424"/>
      <c r="BS10" s="424"/>
      <c r="BT10" s="424">
        <v>28</v>
      </c>
      <c r="BU10" s="424"/>
      <c r="BV10" s="424"/>
      <c r="BW10" s="424"/>
      <c r="BX10" s="424">
        <v>26</v>
      </c>
      <c r="BY10" s="674"/>
      <c r="BZ10" s="701"/>
      <c r="CA10" s="702"/>
      <c r="CB10" s="702"/>
      <c r="CC10" s="702"/>
      <c r="CD10" s="702"/>
      <c r="CE10" s="703"/>
      <c r="CF10" s="683"/>
      <c r="CG10" s="689"/>
      <c r="CH10" s="9"/>
    </row>
    <row r="11" spans="1:86" s="25" customFormat="1" ht="27" customHeight="1" x14ac:dyDescent="0.2">
      <c r="A11" s="607" t="s">
        <v>405</v>
      </c>
      <c r="B11" s="603"/>
      <c r="C11" s="603"/>
      <c r="D11" s="603"/>
      <c r="E11" s="640"/>
      <c r="F11" s="640"/>
      <c r="G11" s="647"/>
      <c r="H11" s="1284"/>
      <c r="I11" s="1284"/>
      <c r="J11" s="1284"/>
      <c r="K11" s="1284"/>
      <c r="L11" s="1284"/>
      <c r="M11" s="1284"/>
      <c r="N11" s="1284"/>
      <c r="O11" s="1284"/>
      <c r="P11" s="1284"/>
      <c r="Q11" s="1284"/>
      <c r="R11" s="1284"/>
      <c r="S11" s="1284"/>
      <c r="T11" s="1284"/>
      <c r="U11" s="1284"/>
      <c r="V11" s="1284"/>
      <c r="W11" s="1284"/>
      <c r="X11" s="1284"/>
      <c r="Y11" s="1284"/>
      <c r="Z11" s="1284"/>
      <c r="AA11" s="1284"/>
      <c r="AB11" s="1284"/>
      <c r="AC11" s="1284"/>
      <c r="AD11" s="1284"/>
      <c r="AE11" s="1284"/>
      <c r="AF11" s="1284"/>
      <c r="AG11" s="1284"/>
      <c r="AH11" s="1284"/>
      <c r="AI11" s="1284"/>
      <c r="AJ11" s="1284"/>
      <c r="AK11" s="1284"/>
      <c r="AL11" s="1284"/>
      <c r="AM11" s="1284"/>
      <c r="AN11" s="1284"/>
      <c r="AO11" s="1284"/>
      <c r="AP11" s="1284"/>
      <c r="AQ11" s="1284"/>
      <c r="AR11" s="1284"/>
      <c r="AS11" s="1284"/>
      <c r="AT11" s="1284"/>
      <c r="AU11" s="1284"/>
      <c r="AV11" s="1284"/>
      <c r="AW11" s="1284"/>
      <c r="AX11" s="604"/>
      <c r="AY11" s="604"/>
      <c r="AZ11" s="665"/>
      <c r="BA11" s="665"/>
      <c r="BB11" s="665"/>
      <c r="BC11" s="665"/>
      <c r="BD11" s="665"/>
      <c r="BE11" s="665"/>
      <c r="BF11" s="665"/>
      <c r="BG11" s="665"/>
      <c r="BH11" s="665"/>
      <c r="BI11" s="665"/>
      <c r="BJ11" s="665"/>
      <c r="BK11" s="665"/>
      <c r="BL11" s="665"/>
      <c r="BM11" s="665"/>
      <c r="BN11" s="665"/>
      <c r="BO11" s="665"/>
      <c r="BP11" s="665"/>
      <c r="BQ11" s="665"/>
      <c r="BR11" s="665"/>
      <c r="BS11" s="665"/>
      <c r="BT11" s="665"/>
      <c r="BU11" s="665"/>
      <c r="BV11" s="665"/>
      <c r="BW11" s="665"/>
      <c r="BX11" s="665"/>
      <c r="BY11" s="670"/>
      <c r="BZ11" s="704"/>
      <c r="CA11" s="704"/>
      <c r="CB11" s="704"/>
      <c r="CC11" s="704"/>
      <c r="CD11" s="704"/>
      <c r="CE11" s="704"/>
      <c r="CF11" s="533">
        <f>SUBTOTAL(1,CF12:CF60)</f>
        <v>0.54696969696969699</v>
      </c>
      <c r="CG11" s="690"/>
    </row>
    <row r="12" spans="1:86" s="25" customFormat="1" ht="18" customHeight="1" x14ac:dyDescent="0.2">
      <c r="A12" s="608" t="s">
        <v>374</v>
      </c>
      <c r="B12" s="601"/>
      <c r="C12" s="601"/>
      <c r="D12" s="601"/>
      <c r="E12" s="641"/>
      <c r="F12" s="641"/>
      <c r="G12" s="642"/>
      <c r="H12" s="528"/>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29"/>
      <c r="BN12" s="529"/>
      <c r="BO12" s="529"/>
      <c r="BP12" s="529"/>
      <c r="BQ12" s="529"/>
      <c r="BR12" s="529"/>
      <c r="BS12" s="529"/>
      <c r="BT12" s="529"/>
      <c r="BU12" s="529"/>
      <c r="BV12" s="529"/>
      <c r="BW12" s="529"/>
      <c r="BX12" s="529"/>
      <c r="BY12" s="530"/>
      <c r="BZ12" s="705"/>
      <c r="CA12" s="705"/>
      <c r="CB12" s="705"/>
      <c r="CC12" s="705"/>
      <c r="CD12" s="705"/>
      <c r="CE12" s="706"/>
      <c r="CF12" s="534">
        <f>SUBTOTAL(1,CF13:CF37)</f>
        <v>0.59411764705882353</v>
      </c>
      <c r="CG12" s="691"/>
    </row>
    <row r="13" spans="1:86" s="13" customFormat="1" ht="16.5" x14ac:dyDescent="0.25">
      <c r="A13" s="748" t="s">
        <v>26</v>
      </c>
      <c r="B13" s="671" t="s">
        <v>406</v>
      </c>
      <c r="C13" s="610"/>
      <c r="D13" s="610"/>
      <c r="E13" s="518"/>
      <c r="F13" s="518"/>
      <c r="G13" s="643">
        <v>44252</v>
      </c>
      <c r="H13" s="519"/>
      <c r="I13" s="519"/>
      <c r="J13" s="519"/>
      <c r="K13" s="519"/>
      <c r="L13" s="519"/>
      <c r="M13" s="519"/>
      <c r="N13" s="519"/>
      <c r="O13" s="520"/>
      <c r="P13" s="520"/>
      <c r="Q13" s="520"/>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682"/>
      <c r="BZ13" s="701"/>
      <c r="CA13" s="702"/>
      <c r="CB13" s="702"/>
      <c r="CC13" s="702"/>
      <c r="CD13" s="702"/>
      <c r="CE13" s="703" t="s">
        <v>32</v>
      </c>
      <c r="CF13" s="734">
        <f>SUBTOTAL(1,CF14:CF17)</f>
        <v>1</v>
      </c>
      <c r="CG13" s="689"/>
      <c r="CH13" s="9"/>
    </row>
    <row r="14" spans="1:86" s="25" customFormat="1" ht="33" x14ac:dyDescent="0.25">
      <c r="A14" s="611"/>
      <c r="B14" s="495" t="s">
        <v>407</v>
      </c>
      <c r="C14" s="612" t="s">
        <v>408</v>
      </c>
      <c r="D14" s="613" t="s">
        <v>409</v>
      </c>
      <c r="E14" s="583"/>
      <c r="F14" s="583"/>
      <c r="G14" s="583">
        <v>44252</v>
      </c>
      <c r="H14" s="412" t="s">
        <v>32</v>
      </c>
      <c r="I14" s="412" t="s">
        <v>32</v>
      </c>
      <c r="J14" s="412" t="s">
        <v>32</v>
      </c>
      <c r="K14" s="412" t="s">
        <v>32</v>
      </c>
      <c r="L14" s="412" t="s">
        <v>32</v>
      </c>
      <c r="M14" s="412" t="s">
        <v>32</v>
      </c>
      <c r="N14" s="412" t="s">
        <v>32</v>
      </c>
      <c r="O14" s="414"/>
      <c r="P14" s="414"/>
      <c r="Q14" s="414"/>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4"/>
      <c r="AY14" s="414"/>
      <c r="AZ14" s="414"/>
      <c r="BA14" s="414"/>
      <c r="BB14" s="414"/>
      <c r="BC14" s="414"/>
      <c r="BD14" s="414"/>
      <c r="BE14" s="414"/>
      <c r="BF14" s="414"/>
      <c r="BG14" s="414"/>
      <c r="BH14" s="414"/>
      <c r="BI14" s="414"/>
      <c r="BJ14" s="414"/>
      <c r="BK14" s="414"/>
      <c r="BL14" s="652"/>
      <c r="BM14" s="414"/>
      <c r="BN14" s="414"/>
      <c r="BO14" s="414"/>
      <c r="BP14" s="414"/>
      <c r="BQ14" s="414"/>
      <c r="BR14" s="414"/>
      <c r="BS14" s="414"/>
      <c r="BT14" s="414"/>
      <c r="BU14" s="414"/>
      <c r="BV14" s="414"/>
      <c r="BW14" s="414"/>
      <c r="BX14" s="414"/>
      <c r="BY14" s="675"/>
      <c r="BZ14" s="707"/>
      <c r="CA14" s="708"/>
      <c r="CB14" s="708"/>
      <c r="CC14" s="708"/>
      <c r="CD14" s="708"/>
      <c r="CE14" s="709" t="s">
        <v>32</v>
      </c>
      <c r="CF14" s="536">
        <f t="shared" ref="CF14:CF16" si="1">IF(CE14&lt;&gt;"",1,IF(CD14&lt;&gt;"",0.9,IF(CC14&lt;&gt;"",0.75,IF(CB14&lt;&gt;"",0.5,IF(CA14&lt;&gt;"",0.3,IF(BZ14&lt;&gt;"",0.2,0))))))</f>
        <v>1</v>
      </c>
      <c r="CG14" s="692"/>
      <c r="CH14" s="26"/>
    </row>
    <row r="15" spans="1:86" s="25" customFormat="1" ht="16.5" x14ac:dyDescent="0.25">
      <c r="A15" s="611"/>
      <c r="B15" s="495" t="s">
        <v>410</v>
      </c>
      <c r="C15" s="612" t="s">
        <v>408</v>
      </c>
      <c r="D15" s="613"/>
      <c r="E15" s="583"/>
      <c r="F15" s="583"/>
      <c r="G15" s="583">
        <v>44252</v>
      </c>
      <c r="H15" s="412" t="s">
        <v>32</v>
      </c>
      <c r="I15" s="412" t="s">
        <v>32</v>
      </c>
      <c r="J15" s="412" t="s">
        <v>32</v>
      </c>
      <c r="K15" s="412" t="s">
        <v>32</v>
      </c>
      <c r="L15" s="412" t="s">
        <v>32</v>
      </c>
      <c r="M15" s="412" t="s">
        <v>32</v>
      </c>
      <c r="N15" s="412" t="s">
        <v>32</v>
      </c>
      <c r="O15" s="414"/>
      <c r="P15" s="414"/>
      <c r="Q15" s="414"/>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4"/>
      <c r="AY15" s="414"/>
      <c r="AZ15" s="414"/>
      <c r="BA15" s="414"/>
      <c r="BB15" s="414"/>
      <c r="BC15" s="414"/>
      <c r="BD15" s="414"/>
      <c r="BE15" s="414"/>
      <c r="BF15" s="414"/>
      <c r="BG15" s="414"/>
      <c r="BH15" s="414"/>
      <c r="BI15" s="414"/>
      <c r="BJ15" s="414"/>
      <c r="BK15" s="414"/>
      <c r="BL15" s="652"/>
      <c r="BM15" s="414"/>
      <c r="BN15" s="414"/>
      <c r="BO15" s="414"/>
      <c r="BP15" s="414"/>
      <c r="BQ15" s="414"/>
      <c r="BR15" s="414"/>
      <c r="BS15" s="414"/>
      <c r="BT15" s="414"/>
      <c r="BU15" s="414"/>
      <c r="BV15" s="414"/>
      <c r="BW15" s="414"/>
      <c r="BX15" s="414"/>
      <c r="BY15" s="675"/>
      <c r="BZ15" s="707"/>
      <c r="CA15" s="708"/>
      <c r="CB15" s="708"/>
      <c r="CC15" s="708"/>
      <c r="CD15" s="708"/>
      <c r="CE15" s="709" t="s">
        <v>32</v>
      </c>
      <c r="CF15" s="536">
        <f t="shared" si="1"/>
        <v>1</v>
      </c>
      <c r="CG15" s="692"/>
      <c r="CH15" s="26"/>
    </row>
    <row r="16" spans="1:86" s="25" customFormat="1" ht="16.5" x14ac:dyDescent="0.25">
      <c r="A16" s="611"/>
      <c r="B16" s="495" t="s">
        <v>411</v>
      </c>
      <c r="C16" s="612" t="s">
        <v>408</v>
      </c>
      <c r="D16" s="613" t="s">
        <v>409</v>
      </c>
      <c r="E16" s="583"/>
      <c r="F16" s="583"/>
      <c r="G16" s="583">
        <v>44252</v>
      </c>
      <c r="H16" s="412" t="s">
        <v>32</v>
      </c>
      <c r="I16" s="412" t="s">
        <v>32</v>
      </c>
      <c r="J16" s="412" t="s">
        <v>32</v>
      </c>
      <c r="K16" s="412" t="s">
        <v>32</v>
      </c>
      <c r="L16" s="412" t="s">
        <v>32</v>
      </c>
      <c r="M16" s="412" t="s">
        <v>32</v>
      </c>
      <c r="N16" s="412" t="s">
        <v>32</v>
      </c>
      <c r="O16" s="414"/>
      <c r="P16" s="414"/>
      <c r="Q16" s="414"/>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4"/>
      <c r="AY16" s="414"/>
      <c r="AZ16" s="414"/>
      <c r="BA16" s="414"/>
      <c r="BB16" s="414"/>
      <c r="BC16" s="414"/>
      <c r="BD16" s="414"/>
      <c r="BE16" s="414"/>
      <c r="BF16" s="414"/>
      <c r="BG16" s="414"/>
      <c r="BH16" s="414"/>
      <c r="BI16" s="414"/>
      <c r="BJ16" s="414"/>
      <c r="BK16" s="414"/>
      <c r="BL16" s="652"/>
      <c r="BM16" s="414"/>
      <c r="BN16" s="414"/>
      <c r="BO16" s="414"/>
      <c r="BP16" s="414"/>
      <c r="BQ16" s="414"/>
      <c r="BR16" s="414"/>
      <c r="BS16" s="414"/>
      <c r="BT16" s="414"/>
      <c r="BU16" s="414"/>
      <c r="BV16" s="414"/>
      <c r="BW16" s="414"/>
      <c r="BX16" s="414"/>
      <c r="BY16" s="675"/>
      <c r="BZ16" s="707"/>
      <c r="CA16" s="708"/>
      <c r="CB16" s="708"/>
      <c r="CC16" s="708"/>
      <c r="CD16" s="708"/>
      <c r="CE16" s="709" t="s">
        <v>32</v>
      </c>
      <c r="CF16" s="536">
        <f t="shared" si="1"/>
        <v>1</v>
      </c>
      <c r="CG16" s="692"/>
      <c r="CH16" s="26"/>
    </row>
    <row r="17" spans="1:85" s="25" customFormat="1" ht="16.5" x14ac:dyDescent="0.2">
      <c r="A17" s="614" t="s">
        <v>41</v>
      </c>
      <c r="B17" s="671" t="s">
        <v>412</v>
      </c>
      <c r="C17" s="615"/>
      <c r="D17" s="616"/>
      <c r="E17" s="488"/>
      <c r="F17" s="488"/>
      <c r="G17" s="488">
        <v>44252</v>
      </c>
      <c r="H17" s="415"/>
      <c r="I17" s="415"/>
      <c r="J17" s="414"/>
      <c r="K17" s="414"/>
      <c r="L17" s="414"/>
      <c r="M17" s="414"/>
      <c r="N17" s="419"/>
      <c r="O17" s="414"/>
      <c r="P17" s="414"/>
      <c r="Q17" s="414"/>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675"/>
      <c r="BZ17" s="710"/>
      <c r="CA17" s="708"/>
      <c r="CB17" s="708"/>
      <c r="CC17" s="708"/>
      <c r="CD17" s="708" t="s">
        <v>32</v>
      </c>
      <c r="CE17" s="709"/>
      <c r="CF17" s="537">
        <f>SUBTOTAL(1,CF18:CF21)</f>
        <v>0.97499999999999998</v>
      </c>
      <c r="CG17" s="579"/>
    </row>
    <row r="18" spans="1:85" s="25" customFormat="1" ht="16.5" x14ac:dyDescent="0.2">
      <c r="A18" s="609"/>
      <c r="B18" s="495" t="s">
        <v>413</v>
      </c>
      <c r="C18" s="612" t="s">
        <v>408</v>
      </c>
      <c r="D18" s="613" t="s">
        <v>409</v>
      </c>
      <c r="E18" s="583"/>
      <c r="F18" s="583"/>
      <c r="G18" s="583">
        <v>44252</v>
      </c>
      <c r="H18" s="412" t="s">
        <v>32</v>
      </c>
      <c r="I18" s="415" t="s">
        <v>32</v>
      </c>
      <c r="J18" s="412" t="s">
        <v>32</v>
      </c>
      <c r="K18" s="412" t="s">
        <v>32</v>
      </c>
      <c r="L18" s="412" t="s">
        <v>32</v>
      </c>
      <c r="M18" s="412" t="s">
        <v>32</v>
      </c>
      <c r="N18" s="412" t="s">
        <v>32</v>
      </c>
      <c r="O18" s="414"/>
      <c r="P18" s="414"/>
      <c r="Q18" s="414"/>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675"/>
      <c r="BZ18" s="710"/>
      <c r="CA18" s="708"/>
      <c r="CB18" s="708"/>
      <c r="CC18" s="708"/>
      <c r="CD18" s="708"/>
      <c r="CE18" s="709" t="s">
        <v>32</v>
      </c>
      <c r="CF18" s="536">
        <f t="shared" ref="CF18:CF21" si="2">IF(CE18&lt;&gt;"",1,IF(CD18&lt;&gt;"",0.9,IF(CC18&lt;&gt;"",0.75,IF(CB18&lt;&gt;"",0.5,IF(CA18&lt;&gt;"",0.3,IF(BZ18&lt;&gt;"",0.2,0))))))</f>
        <v>1</v>
      </c>
      <c r="CG18" s="579"/>
    </row>
    <row r="19" spans="1:85" s="25" customFormat="1" ht="16.5" x14ac:dyDescent="0.2">
      <c r="A19" s="609"/>
      <c r="B19" s="495" t="s">
        <v>414</v>
      </c>
      <c r="C19" s="612" t="s">
        <v>619</v>
      </c>
      <c r="D19" s="613" t="s">
        <v>409</v>
      </c>
      <c r="E19" s="583"/>
      <c r="F19" s="583">
        <v>44834</v>
      </c>
      <c r="G19" s="583"/>
      <c r="H19" s="412"/>
      <c r="I19" s="415"/>
      <c r="J19" s="412"/>
      <c r="K19" s="412"/>
      <c r="L19" s="412"/>
      <c r="M19" s="412"/>
      <c r="N19" s="412"/>
      <c r="O19" s="414"/>
      <c r="P19" s="414"/>
      <c r="Q19" s="414"/>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4"/>
      <c r="AY19" s="414"/>
      <c r="AZ19" s="414"/>
      <c r="BA19" s="414"/>
      <c r="BB19" s="414"/>
      <c r="BC19" s="414"/>
      <c r="BD19" s="414"/>
      <c r="BE19" s="414">
        <v>11</v>
      </c>
      <c r="BF19" s="414"/>
      <c r="BG19" s="414"/>
      <c r="BH19" s="414"/>
      <c r="BI19" s="414"/>
      <c r="BJ19" s="414"/>
      <c r="BK19" s="414"/>
      <c r="BL19" s="414"/>
      <c r="BM19" s="414"/>
      <c r="BN19" s="414"/>
      <c r="BO19" s="414"/>
      <c r="BP19" s="414"/>
      <c r="BQ19" s="414"/>
      <c r="BR19" s="414"/>
      <c r="BS19" s="414"/>
      <c r="BT19" s="414"/>
      <c r="BU19" s="414"/>
      <c r="BV19" s="414"/>
      <c r="BW19" s="414"/>
      <c r="BX19" s="414"/>
      <c r="BY19" s="675"/>
      <c r="BZ19" s="710"/>
      <c r="CA19" s="708"/>
      <c r="CB19" s="708"/>
      <c r="CC19" s="708"/>
      <c r="CD19" s="708" t="s">
        <v>32</v>
      </c>
      <c r="CE19" s="709"/>
      <c r="CF19" s="536">
        <f t="shared" si="2"/>
        <v>0.9</v>
      </c>
      <c r="CG19" s="579" t="s">
        <v>620</v>
      </c>
    </row>
    <row r="20" spans="1:85" s="25" customFormat="1" ht="16.5" x14ac:dyDescent="0.2">
      <c r="A20" s="609"/>
      <c r="B20" s="495" t="s">
        <v>416</v>
      </c>
      <c r="C20" s="612" t="s">
        <v>408</v>
      </c>
      <c r="D20" s="613"/>
      <c r="E20" s="583"/>
      <c r="F20" s="583"/>
      <c r="G20" s="583">
        <v>44252</v>
      </c>
      <c r="H20" s="412" t="s">
        <v>32</v>
      </c>
      <c r="I20" s="412" t="s">
        <v>32</v>
      </c>
      <c r="J20" s="412" t="s">
        <v>32</v>
      </c>
      <c r="K20" s="412" t="s">
        <v>32</v>
      </c>
      <c r="L20" s="412" t="s">
        <v>32</v>
      </c>
      <c r="M20" s="412" t="s">
        <v>32</v>
      </c>
      <c r="N20" s="412" t="s">
        <v>32</v>
      </c>
      <c r="O20" s="414"/>
      <c r="P20" s="414"/>
      <c r="Q20" s="414"/>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675"/>
      <c r="BZ20" s="710"/>
      <c r="CA20" s="708"/>
      <c r="CB20" s="708"/>
      <c r="CC20" s="708"/>
      <c r="CD20" s="708"/>
      <c r="CE20" s="709" t="s">
        <v>32</v>
      </c>
      <c r="CF20" s="536">
        <f t="shared" si="2"/>
        <v>1</v>
      </c>
      <c r="CG20" s="579"/>
    </row>
    <row r="21" spans="1:85" s="25" customFormat="1" ht="16.5" x14ac:dyDescent="0.2">
      <c r="A21" s="502"/>
      <c r="B21" s="495" t="s">
        <v>417</v>
      </c>
      <c r="C21" s="612" t="s">
        <v>408</v>
      </c>
      <c r="D21" s="613" t="s">
        <v>409</v>
      </c>
      <c r="E21" s="583"/>
      <c r="F21" s="583">
        <f>F19</f>
        <v>44834</v>
      </c>
      <c r="G21" s="583">
        <v>44543</v>
      </c>
      <c r="H21" s="412" t="s">
        <v>32</v>
      </c>
      <c r="I21" s="412" t="s">
        <v>32</v>
      </c>
      <c r="J21" s="412" t="s">
        <v>32</v>
      </c>
      <c r="K21" s="412" t="s">
        <v>32</v>
      </c>
      <c r="L21" s="412" t="s">
        <v>32</v>
      </c>
      <c r="M21" s="412" t="s">
        <v>32</v>
      </c>
      <c r="N21" s="412" t="s">
        <v>32</v>
      </c>
      <c r="O21" s="414"/>
      <c r="P21" s="414"/>
      <c r="Q21" s="414"/>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4"/>
      <c r="AY21" s="414"/>
      <c r="AZ21" s="414"/>
      <c r="BA21" s="414"/>
      <c r="BB21" s="414"/>
      <c r="BC21" s="414"/>
      <c r="BD21" s="414"/>
      <c r="BE21" s="414">
        <v>11</v>
      </c>
      <c r="BF21" s="414"/>
      <c r="BG21" s="414"/>
      <c r="BH21" s="414"/>
      <c r="BI21" s="414"/>
      <c r="BJ21" s="414"/>
      <c r="BK21" s="414"/>
      <c r="BL21" s="414"/>
      <c r="BM21" s="414"/>
      <c r="BN21" s="414"/>
      <c r="BO21" s="414"/>
      <c r="BP21" s="414"/>
      <c r="BQ21" s="414"/>
      <c r="BR21" s="414"/>
      <c r="BS21" s="414"/>
      <c r="BT21" s="414"/>
      <c r="BU21" s="414"/>
      <c r="BV21" s="414"/>
      <c r="BW21" s="414"/>
      <c r="BX21" s="414"/>
      <c r="BY21" s="675"/>
      <c r="BZ21" s="710"/>
      <c r="CA21" s="708"/>
      <c r="CB21" s="708"/>
      <c r="CC21" s="708"/>
      <c r="CD21" s="708"/>
      <c r="CE21" s="709" t="s">
        <v>32</v>
      </c>
      <c r="CF21" s="536">
        <f t="shared" si="2"/>
        <v>1</v>
      </c>
      <c r="CG21" s="579" t="s">
        <v>418</v>
      </c>
    </row>
    <row r="22" spans="1:85" s="25" customFormat="1" ht="31.5" x14ac:dyDescent="0.2">
      <c r="A22" s="748" t="s">
        <v>49</v>
      </c>
      <c r="B22" s="671" t="s">
        <v>419</v>
      </c>
      <c r="C22" s="612"/>
      <c r="D22" s="613"/>
      <c r="E22" s="584"/>
      <c r="F22" s="685">
        <v>44638</v>
      </c>
      <c r="G22" s="488"/>
      <c r="H22" s="412"/>
      <c r="I22" s="412"/>
      <c r="J22" s="412"/>
      <c r="K22" s="412"/>
      <c r="L22" s="412"/>
      <c r="M22" s="412"/>
      <c r="N22" s="412"/>
      <c r="O22" s="414"/>
      <c r="P22" s="414"/>
      <c r="Q22" s="414"/>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675"/>
      <c r="BZ22" s="710"/>
      <c r="CA22" s="708"/>
      <c r="CB22" s="708"/>
      <c r="CC22" s="708"/>
      <c r="CD22" s="708"/>
      <c r="CE22" s="709" t="s">
        <v>32</v>
      </c>
      <c r="CF22" s="537">
        <f>SUBTOTAL(1,CF23:CF25)</f>
        <v>1</v>
      </c>
      <c r="CG22" s="579"/>
    </row>
    <row r="23" spans="1:85" s="25" customFormat="1" ht="16.5" x14ac:dyDescent="0.2">
      <c r="A23" s="609"/>
      <c r="B23" s="498" t="s">
        <v>420</v>
      </c>
      <c r="C23" s="613" t="s">
        <v>409</v>
      </c>
      <c r="D23" s="613"/>
      <c r="E23" s="584">
        <v>44500</v>
      </c>
      <c r="F23" s="583">
        <v>44543</v>
      </c>
      <c r="G23" s="583">
        <v>44543</v>
      </c>
      <c r="H23" s="412" t="s">
        <v>32</v>
      </c>
      <c r="I23" s="412" t="s">
        <v>32</v>
      </c>
      <c r="J23" s="412" t="s">
        <v>32</v>
      </c>
      <c r="K23" s="412" t="s">
        <v>32</v>
      </c>
      <c r="L23" s="412" t="s">
        <v>32</v>
      </c>
      <c r="M23" s="412" t="s">
        <v>32</v>
      </c>
      <c r="N23" s="412" t="s">
        <v>32</v>
      </c>
      <c r="O23" s="414"/>
      <c r="P23" s="414"/>
      <c r="Q23" s="414"/>
      <c r="R23" s="415"/>
      <c r="S23" s="415"/>
      <c r="T23" s="415"/>
      <c r="U23" s="415"/>
      <c r="V23" s="41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4"/>
      <c r="AY23" s="414"/>
      <c r="AZ23" s="414"/>
      <c r="BA23" s="414"/>
      <c r="BB23" s="414"/>
      <c r="BC23" s="414"/>
      <c r="BD23" s="414" t="s">
        <v>53</v>
      </c>
      <c r="BE23" s="414" t="s">
        <v>53</v>
      </c>
      <c r="BF23" s="414" t="s">
        <v>53</v>
      </c>
      <c r="BG23" s="414" t="s">
        <v>53</v>
      </c>
      <c r="BH23" s="414"/>
      <c r="BI23" s="414"/>
      <c r="BJ23" s="414"/>
      <c r="BK23" s="414"/>
      <c r="BL23" s="414"/>
      <c r="BM23" s="414"/>
      <c r="BN23" s="414"/>
      <c r="BO23" s="414"/>
      <c r="BP23" s="414"/>
      <c r="BQ23" s="414"/>
      <c r="BR23" s="414"/>
      <c r="BS23" s="414"/>
      <c r="BT23" s="414"/>
      <c r="BU23" s="414"/>
      <c r="BV23" s="414"/>
      <c r="BW23" s="414"/>
      <c r="BX23" s="414"/>
      <c r="BY23" s="675"/>
      <c r="BZ23" s="710"/>
      <c r="CA23" s="708"/>
      <c r="CB23" s="708"/>
      <c r="CC23" s="708"/>
      <c r="CD23" s="708"/>
      <c r="CE23" s="709" t="s">
        <v>32</v>
      </c>
      <c r="CF23" s="536">
        <f t="shared" ref="CF23:CF25" si="3">IF(CE23&lt;&gt;"",1,IF(CD23&lt;&gt;"",0.9,IF(CC23&lt;&gt;"",0.75,IF(CB23&lt;&gt;"",0.5,IF(CA23&lt;&gt;"",0.3,IF(BZ23&lt;&gt;"",0.2,0))))))</f>
        <v>1</v>
      </c>
      <c r="CG23" t="s">
        <v>421</v>
      </c>
    </row>
    <row r="24" spans="1:85" s="25" customFormat="1" ht="16.5" x14ac:dyDescent="0.2">
      <c r="A24" s="609"/>
      <c r="B24" s="495" t="s">
        <v>422</v>
      </c>
      <c r="C24" s="613" t="s">
        <v>408</v>
      </c>
      <c r="D24" s="613"/>
      <c r="E24" s="584">
        <v>44500</v>
      </c>
      <c r="F24" s="583">
        <v>44543</v>
      </c>
      <c r="G24" s="583">
        <v>44543</v>
      </c>
      <c r="H24" s="412" t="s">
        <v>32</v>
      </c>
      <c r="I24" s="412" t="s">
        <v>32</v>
      </c>
      <c r="J24" s="412" t="s">
        <v>32</v>
      </c>
      <c r="K24" s="412" t="s">
        <v>32</v>
      </c>
      <c r="L24" s="412" t="s">
        <v>32</v>
      </c>
      <c r="M24" s="412" t="s">
        <v>32</v>
      </c>
      <c r="N24" s="412" t="s">
        <v>32</v>
      </c>
      <c r="O24" s="414"/>
      <c r="P24" s="414"/>
      <c r="Q24" s="414"/>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4"/>
      <c r="AY24" s="414"/>
      <c r="AZ24" s="414"/>
      <c r="BA24" s="414"/>
      <c r="BB24" s="414"/>
      <c r="BC24" s="414"/>
      <c r="BD24" s="414"/>
      <c r="BE24" s="414"/>
      <c r="BF24" s="414"/>
      <c r="BG24" s="414"/>
      <c r="BH24" s="414" t="s">
        <v>53</v>
      </c>
      <c r="BI24" s="414" t="s">
        <v>53</v>
      </c>
      <c r="BJ24" s="414"/>
      <c r="BK24" s="414"/>
      <c r="BL24" s="414"/>
      <c r="BM24" s="414"/>
      <c r="BN24" s="414"/>
      <c r="BO24" s="414"/>
      <c r="BP24" s="414"/>
      <c r="BQ24" s="414"/>
      <c r="BR24" s="414"/>
      <c r="BS24" s="414"/>
      <c r="BT24" s="414"/>
      <c r="BU24" s="414"/>
      <c r="BV24" s="414"/>
      <c r="BW24" s="414"/>
      <c r="BX24" s="414"/>
      <c r="BY24" s="675"/>
      <c r="BZ24" s="710"/>
      <c r="CA24" s="708"/>
      <c r="CB24" s="708"/>
      <c r="CC24" s="708"/>
      <c r="CD24" s="708"/>
      <c r="CE24" s="709" t="s">
        <v>32</v>
      </c>
      <c r="CF24" s="536">
        <f t="shared" si="3"/>
        <v>1</v>
      </c>
      <c r="CG24" s="579"/>
    </row>
    <row r="25" spans="1:85" s="25" customFormat="1" ht="16.5" x14ac:dyDescent="0.2">
      <c r="A25" s="502"/>
      <c r="B25" s="495" t="s">
        <v>417</v>
      </c>
      <c r="C25" s="613" t="s">
        <v>409</v>
      </c>
      <c r="D25" s="613"/>
      <c r="E25" s="584" t="s">
        <v>423</v>
      </c>
      <c r="F25" s="583">
        <v>44543</v>
      </c>
      <c r="G25" s="583">
        <v>44543</v>
      </c>
      <c r="H25" s="412" t="s">
        <v>32</v>
      </c>
      <c r="I25" s="412" t="s">
        <v>32</v>
      </c>
      <c r="J25" s="412" t="s">
        <v>32</v>
      </c>
      <c r="K25" s="412" t="s">
        <v>32</v>
      </c>
      <c r="L25" s="412" t="s">
        <v>32</v>
      </c>
      <c r="M25" s="412" t="s">
        <v>32</v>
      </c>
      <c r="N25" s="412" t="s">
        <v>32</v>
      </c>
      <c r="O25" s="414"/>
      <c r="P25" s="414"/>
      <c r="Q25" s="414"/>
      <c r="R25" s="415"/>
      <c r="S25" s="415"/>
      <c r="T25" s="415"/>
      <c r="U25" s="415"/>
      <c r="V25" s="415"/>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4"/>
      <c r="AY25" s="414"/>
      <c r="AZ25" s="414"/>
      <c r="BA25" s="414"/>
      <c r="BB25" s="414"/>
      <c r="BC25" s="414"/>
      <c r="BD25" s="414"/>
      <c r="BE25" s="414"/>
      <c r="BF25" s="414"/>
      <c r="BG25" s="414"/>
      <c r="BH25" s="414"/>
      <c r="BI25" s="414"/>
      <c r="BJ25" s="414"/>
      <c r="BK25" s="414"/>
      <c r="BL25" s="414"/>
      <c r="BM25" s="414" t="s">
        <v>53</v>
      </c>
      <c r="BN25" s="414" t="s">
        <v>53</v>
      </c>
      <c r="BO25" s="414"/>
      <c r="BP25" s="414"/>
      <c r="BQ25" s="414"/>
      <c r="BR25" s="414"/>
      <c r="BS25" s="414"/>
      <c r="BT25" s="414"/>
      <c r="BU25" s="414"/>
      <c r="BV25" s="414"/>
      <c r="BW25" s="414"/>
      <c r="BX25" s="414"/>
      <c r="BY25" s="675"/>
      <c r="BZ25" s="710"/>
      <c r="CA25" s="708"/>
      <c r="CB25" s="708"/>
      <c r="CC25" s="708"/>
      <c r="CD25" s="708"/>
      <c r="CE25" s="709" t="s">
        <v>32</v>
      </c>
      <c r="CF25" s="536">
        <f t="shared" si="3"/>
        <v>1</v>
      </c>
      <c r="CG25" s="579"/>
    </row>
    <row r="26" spans="1:85" s="25" customFormat="1" ht="16.5" x14ac:dyDescent="0.2">
      <c r="A26" s="611" t="s">
        <v>65</v>
      </c>
      <c r="B26" s="671" t="s">
        <v>375</v>
      </c>
      <c r="C26" s="613"/>
      <c r="D26" s="613"/>
      <c r="E26" s="584"/>
      <c r="F26" s="685">
        <f>MAX(F27:F32)</f>
        <v>44666</v>
      </c>
      <c r="G26" s="586"/>
      <c r="H26" s="415"/>
      <c r="I26" s="415"/>
      <c r="J26" s="414"/>
      <c r="K26" s="414"/>
      <c r="L26" s="414"/>
      <c r="M26" s="414"/>
      <c r="N26" s="419"/>
      <c r="O26" s="414"/>
      <c r="P26" s="414"/>
      <c r="Q26" s="414"/>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14"/>
      <c r="BY26" s="675"/>
      <c r="BZ26" s="710"/>
      <c r="CA26" s="708"/>
      <c r="CB26" s="708"/>
      <c r="CC26" s="708"/>
      <c r="CD26" s="708"/>
      <c r="CE26" s="709"/>
      <c r="CF26" s="535">
        <f>SUBTOTAL(1,CF27:CF32)</f>
        <v>0.05</v>
      </c>
      <c r="CG26" s="579"/>
    </row>
    <row r="27" spans="1:85" s="25" customFormat="1" ht="16.5" x14ac:dyDescent="0.2">
      <c r="A27" s="609"/>
      <c r="B27" s="495" t="s">
        <v>376</v>
      </c>
      <c r="C27" s="613" t="s">
        <v>409</v>
      </c>
      <c r="D27" s="613"/>
      <c r="E27" s="584" t="s">
        <v>423</v>
      </c>
      <c r="F27" s="584">
        <v>44651</v>
      </c>
      <c r="G27" s="583"/>
      <c r="H27" s="412" t="s">
        <v>32</v>
      </c>
      <c r="I27" s="412" t="s">
        <v>32</v>
      </c>
      <c r="J27" s="412" t="s">
        <v>32</v>
      </c>
      <c r="K27" s="412" t="s">
        <v>32</v>
      </c>
      <c r="L27" s="412" t="s">
        <v>32</v>
      </c>
      <c r="M27" s="412" t="s">
        <v>32</v>
      </c>
      <c r="N27" s="412" t="s">
        <v>32</v>
      </c>
      <c r="O27" s="414"/>
      <c r="P27" s="414"/>
      <c r="Q27" s="414"/>
      <c r="R27" s="415"/>
      <c r="S27" s="415"/>
      <c r="T27" s="415"/>
      <c r="U27" s="415"/>
      <c r="V27" s="415"/>
      <c r="W27" s="415"/>
      <c r="X27" s="415"/>
      <c r="Y27" s="415"/>
      <c r="Z27" s="415"/>
      <c r="AA27" s="415"/>
      <c r="AB27" s="415"/>
      <c r="AC27" s="415"/>
      <c r="AD27" s="415"/>
      <c r="AE27" s="415"/>
      <c r="AF27" s="415"/>
      <c r="AG27" s="415"/>
      <c r="AH27" s="415"/>
      <c r="AI27" s="415"/>
      <c r="AJ27" s="412" t="s">
        <v>32</v>
      </c>
      <c r="AK27" s="412" t="s">
        <v>32</v>
      </c>
      <c r="AL27" s="412" t="s">
        <v>32</v>
      </c>
      <c r="AM27" s="415"/>
      <c r="AN27" s="415"/>
      <c r="AO27" s="415"/>
      <c r="AP27" s="415"/>
      <c r="AQ27" s="415"/>
      <c r="AR27" s="415"/>
      <c r="AS27" s="415"/>
      <c r="AT27" s="415"/>
      <c r="AU27" s="415"/>
      <c r="AV27" s="415"/>
      <c r="AW27" s="415"/>
      <c r="AX27" s="414"/>
      <c r="AY27" s="414"/>
      <c r="AZ27" s="414"/>
      <c r="BA27" s="414"/>
      <c r="BB27" s="414"/>
      <c r="BC27" s="414"/>
      <c r="BD27" s="414" t="s">
        <v>53</v>
      </c>
      <c r="BE27" s="414" t="s">
        <v>53</v>
      </c>
      <c r="BF27" s="414" t="s">
        <v>53</v>
      </c>
      <c r="BG27" s="414" t="s">
        <v>53</v>
      </c>
      <c r="BH27" s="414"/>
      <c r="BI27" s="414"/>
      <c r="BJ27" s="414"/>
      <c r="BK27" s="414"/>
      <c r="BL27" s="414"/>
      <c r="BM27" s="414"/>
      <c r="BN27" s="414"/>
      <c r="BO27" s="414"/>
      <c r="BP27" s="414"/>
      <c r="BQ27" s="414"/>
      <c r="BR27" s="414"/>
      <c r="BS27" s="414"/>
      <c r="BT27" s="414"/>
      <c r="BU27" s="414"/>
      <c r="BV27" s="414"/>
      <c r="BW27" s="414"/>
      <c r="BX27" s="414"/>
      <c r="BY27" s="675"/>
      <c r="BZ27" s="710" t="s">
        <v>32</v>
      </c>
      <c r="CA27" s="708"/>
      <c r="CB27" s="708"/>
      <c r="CC27" s="708"/>
      <c r="CD27" s="708"/>
      <c r="CE27" s="709"/>
      <c r="CF27" s="536">
        <f t="shared" ref="CF27:CF45" si="4">IF(CE27&lt;&gt;"",1,IF(CD27&lt;&gt;"",0.9,IF(CC27&lt;&gt;"",0.75,IF(CB27&lt;&gt;"",0.5,IF(CA27&lt;&gt;"",0.3,IF(BZ27&lt;&gt;"",0.2,0))))))</f>
        <v>0.2</v>
      </c>
      <c r="CG27" s="693"/>
    </row>
    <row r="28" spans="1:85" s="25" customFormat="1" ht="16.5" x14ac:dyDescent="0.2">
      <c r="A28" s="609"/>
      <c r="B28" s="495" t="s">
        <v>378</v>
      </c>
      <c r="C28" s="613" t="s">
        <v>409</v>
      </c>
      <c r="D28" s="613"/>
      <c r="E28" s="584" t="s">
        <v>423</v>
      </c>
      <c r="F28" s="584">
        <v>44651</v>
      </c>
      <c r="G28" s="583"/>
      <c r="H28" s="412" t="s">
        <v>32</v>
      </c>
      <c r="I28" s="412" t="s">
        <v>32</v>
      </c>
      <c r="J28" s="412" t="s">
        <v>32</v>
      </c>
      <c r="K28" s="412" t="s">
        <v>32</v>
      </c>
      <c r="L28" s="412" t="s">
        <v>32</v>
      </c>
      <c r="M28" s="412" t="s">
        <v>32</v>
      </c>
      <c r="N28" s="412" t="s">
        <v>32</v>
      </c>
      <c r="O28" s="414"/>
      <c r="P28" s="414"/>
      <c r="Q28" s="414"/>
      <c r="R28" s="415"/>
      <c r="S28" s="415"/>
      <c r="T28" s="415"/>
      <c r="U28" s="415"/>
      <c r="V28" s="415"/>
      <c r="W28" s="415"/>
      <c r="X28" s="415"/>
      <c r="Y28" s="415"/>
      <c r="Z28" s="415"/>
      <c r="AA28" s="415"/>
      <c r="AB28" s="415"/>
      <c r="AC28" s="415"/>
      <c r="AD28" s="415"/>
      <c r="AE28" s="415"/>
      <c r="AF28" s="415"/>
      <c r="AG28" s="415"/>
      <c r="AH28" s="415"/>
      <c r="AI28" s="415"/>
      <c r="AJ28" s="412" t="s">
        <v>32</v>
      </c>
      <c r="AK28" s="412" t="s">
        <v>32</v>
      </c>
      <c r="AL28" s="412" t="s">
        <v>32</v>
      </c>
      <c r="AM28" s="415"/>
      <c r="AN28" s="415"/>
      <c r="AO28" s="415"/>
      <c r="AP28" s="415"/>
      <c r="AQ28" s="415"/>
      <c r="AR28" s="415"/>
      <c r="AS28" s="415"/>
      <c r="AT28" s="415"/>
      <c r="AU28" s="415"/>
      <c r="AV28" s="415"/>
      <c r="AW28" s="415"/>
      <c r="AX28" s="414"/>
      <c r="AY28" s="414"/>
      <c r="AZ28" s="414"/>
      <c r="BA28" s="414"/>
      <c r="BB28" s="414"/>
      <c r="BC28" s="414"/>
      <c r="BD28" s="414" t="s">
        <v>53</v>
      </c>
      <c r="BE28" s="414" t="s">
        <v>53</v>
      </c>
      <c r="BF28" s="414" t="s">
        <v>53</v>
      </c>
      <c r="BG28" s="414" t="s">
        <v>53</v>
      </c>
      <c r="BH28" s="414" t="s">
        <v>32</v>
      </c>
      <c r="BI28" s="414" t="s">
        <v>32</v>
      </c>
      <c r="BJ28" s="414" t="s">
        <v>32</v>
      </c>
      <c r="BK28" s="414"/>
      <c r="BL28" s="414"/>
      <c r="BM28" s="414"/>
      <c r="BN28" s="414"/>
      <c r="BO28" s="414"/>
      <c r="BP28" s="414"/>
      <c r="BQ28" s="414"/>
      <c r="BR28" s="414"/>
      <c r="BS28" s="414"/>
      <c r="BT28" s="414"/>
      <c r="BU28" s="414"/>
      <c r="BV28" s="414"/>
      <c r="BW28" s="414"/>
      <c r="BX28" s="414"/>
      <c r="BY28" s="675"/>
      <c r="BZ28" s="710"/>
      <c r="CA28" s="708"/>
      <c r="CB28" s="708"/>
      <c r="CC28" s="708"/>
      <c r="CD28" s="708"/>
      <c r="CE28" s="709"/>
      <c r="CF28" s="536">
        <f>IF(CE28&lt;&gt;"",1,IF(CD28&lt;&gt;"",0.9,IF(CC28&lt;&gt;"",0.75,IF(CB28&lt;&gt;"",0.5,IF(CA28&lt;&gt;"",0.3,IF(BZ28&lt;&gt;"",0.2,0))))))</f>
        <v>0</v>
      </c>
      <c r="CG28" s="693"/>
    </row>
    <row r="29" spans="1:85" s="25" customFormat="1" ht="16.5" x14ac:dyDescent="0.2">
      <c r="A29" s="609"/>
      <c r="B29" s="495" t="s">
        <v>379</v>
      </c>
      <c r="C29" s="612" t="s">
        <v>408</v>
      </c>
      <c r="D29" s="613"/>
      <c r="E29" s="584" t="s">
        <v>423</v>
      </c>
      <c r="F29" s="584">
        <v>44651</v>
      </c>
      <c r="G29" s="583"/>
      <c r="H29" s="412" t="s">
        <v>32</v>
      </c>
      <c r="I29" s="412" t="s">
        <v>32</v>
      </c>
      <c r="J29" s="412" t="s">
        <v>32</v>
      </c>
      <c r="K29" s="412" t="s">
        <v>32</v>
      </c>
      <c r="L29" s="412" t="s">
        <v>32</v>
      </c>
      <c r="M29" s="412" t="s">
        <v>32</v>
      </c>
      <c r="N29" s="412" t="s">
        <v>32</v>
      </c>
      <c r="O29" s="414"/>
      <c r="P29" s="414"/>
      <c r="Q29" s="414"/>
      <c r="R29" s="415"/>
      <c r="S29" s="415"/>
      <c r="T29" s="415"/>
      <c r="U29" s="415"/>
      <c r="V29" s="415"/>
      <c r="W29" s="415"/>
      <c r="X29" s="415"/>
      <c r="Y29" s="415"/>
      <c r="Z29" s="415"/>
      <c r="AA29" s="415"/>
      <c r="AB29" s="415"/>
      <c r="AC29" s="415"/>
      <c r="AD29" s="415"/>
      <c r="AE29" s="415"/>
      <c r="AF29" s="415"/>
      <c r="AG29" s="415"/>
      <c r="AH29" s="415"/>
      <c r="AI29" s="415"/>
      <c r="AJ29" s="412" t="s">
        <v>32</v>
      </c>
      <c r="AK29" s="412" t="s">
        <v>32</v>
      </c>
      <c r="AL29" s="412" t="s">
        <v>32</v>
      </c>
      <c r="AM29" s="415"/>
      <c r="AN29" s="415"/>
      <c r="AO29" s="415"/>
      <c r="AP29" s="415"/>
      <c r="AQ29" s="415"/>
      <c r="AR29" s="415"/>
      <c r="AS29" s="415"/>
      <c r="AT29" s="415"/>
      <c r="AU29" s="415"/>
      <c r="AV29" s="415"/>
      <c r="AW29" s="415"/>
      <c r="AX29" s="414"/>
      <c r="AY29" s="414"/>
      <c r="AZ29" s="414"/>
      <c r="BA29" s="414"/>
      <c r="BB29" s="414"/>
      <c r="BC29" s="414"/>
      <c r="BD29" s="414"/>
      <c r="BE29" s="414"/>
      <c r="BF29" s="414"/>
      <c r="BG29" s="414"/>
      <c r="BH29" s="414"/>
      <c r="BI29" s="414"/>
      <c r="BJ29" s="414"/>
      <c r="BK29" s="414">
        <v>24</v>
      </c>
      <c r="BL29" s="414"/>
      <c r="BM29" s="414"/>
      <c r="BN29" s="414"/>
      <c r="BO29" s="414"/>
      <c r="BP29" s="414"/>
      <c r="BQ29" s="414"/>
      <c r="BR29" s="414"/>
      <c r="BS29" s="414"/>
      <c r="BT29" s="414"/>
      <c r="BU29" s="414"/>
      <c r="BV29" s="414"/>
      <c r="BW29" s="414"/>
      <c r="BX29" s="414"/>
      <c r="BY29" s="675"/>
      <c r="BZ29" s="710"/>
      <c r="CA29" s="708"/>
      <c r="CB29" s="708"/>
      <c r="CC29" s="708"/>
      <c r="CD29" s="708"/>
      <c r="CE29" s="709"/>
      <c r="CF29" s="536">
        <f>IF(CE29&lt;&gt;"",1,IF(CD29&lt;&gt;"",0.9,IF(CC29&lt;&gt;"",0.75,IF(CB29&lt;&gt;"",0.5,IF(CA29&lt;&gt;"",0.3,IF(BZ29&lt;&gt;"",0.2,0))))))</f>
        <v>0</v>
      </c>
      <c r="CG29" s="693"/>
    </row>
    <row r="30" spans="1:85" s="25" customFormat="1" ht="16.5" x14ac:dyDescent="0.2">
      <c r="A30" s="609"/>
      <c r="B30" s="495" t="s">
        <v>426</v>
      </c>
      <c r="C30" s="613" t="s">
        <v>409</v>
      </c>
      <c r="D30" s="613"/>
      <c r="E30" s="584" t="s">
        <v>423</v>
      </c>
      <c r="F30" s="584">
        <v>44651</v>
      </c>
      <c r="G30" s="583"/>
      <c r="H30" s="412" t="s">
        <v>32</v>
      </c>
      <c r="I30" s="412" t="s">
        <v>32</v>
      </c>
      <c r="J30" s="412" t="s">
        <v>32</v>
      </c>
      <c r="K30" s="412" t="s">
        <v>32</v>
      </c>
      <c r="L30" s="412" t="s">
        <v>32</v>
      </c>
      <c r="M30" s="412" t="s">
        <v>32</v>
      </c>
      <c r="N30" s="412" t="s">
        <v>32</v>
      </c>
      <c r="O30" s="414"/>
      <c r="P30" s="414"/>
      <c r="Q30" s="414"/>
      <c r="R30" s="415"/>
      <c r="S30" s="415"/>
      <c r="T30" s="415"/>
      <c r="U30" s="415"/>
      <c r="V30" s="415"/>
      <c r="W30" s="415"/>
      <c r="X30" s="415"/>
      <c r="Y30" s="415"/>
      <c r="Z30" s="415"/>
      <c r="AA30" s="415"/>
      <c r="AB30" s="415"/>
      <c r="AC30" s="415"/>
      <c r="AD30" s="415"/>
      <c r="AE30" s="415"/>
      <c r="AF30" s="415"/>
      <c r="AG30" s="415"/>
      <c r="AH30" s="415"/>
      <c r="AI30" s="415"/>
      <c r="AJ30" s="412" t="s">
        <v>32</v>
      </c>
      <c r="AK30" s="412" t="s">
        <v>32</v>
      </c>
      <c r="AL30" s="412" t="s">
        <v>32</v>
      </c>
      <c r="AM30" s="415"/>
      <c r="AN30" s="415"/>
      <c r="AO30" s="415"/>
      <c r="AP30" s="415"/>
      <c r="AQ30" s="415"/>
      <c r="AR30" s="415"/>
      <c r="AS30" s="415"/>
      <c r="AT30" s="415"/>
      <c r="AU30" s="415"/>
      <c r="AV30" s="415"/>
      <c r="AW30" s="415"/>
      <c r="AX30" s="414"/>
      <c r="AY30" s="414"/>
      <c r="AZ30" s="414"/>
      <c r="BA30" s="414"/>
      <c r="BB30" s="414"/>
      <c r="BC30" s="414"/>
      <c r="BD30" s="414"/>
      <c r="BE30" s="414"/>
      <c r="BF30" s="414"/>
      <c r="BG30" s="414"/>
      <c r="BH30" s="414"/>
      <c r="BI30" s="414"/>
      <c r="BJ30" s="414"/>
      <c r="BK30" s="414"/>
      <c r="BL30" s="414"/>
      <c r="BM30" s="414" t="s">
        <v>53</v>
      </c>
      <c r="BN30" s="414" t="s">
        <v>53</v>
      </c>
      <c r="BO30" s="414"/>
      <c r="BP30" s="414"/>
      <c r="BQ30" s="414"/>
      <c r="BR30" s="414"/>
      <c r="BS30" s="414"/>
      <c r="BT30" s="414"/>
      <c r="BU30" s="414"/>
      <c r="BV30" s="414"/>
      <c r="BW30" s="414"/>
      <c r="BX30" s="414"/>
      <c r="BY30" s="675"/>
      <c r="BZ30" s="710"/>
      <c r="CA30" s="708"/>
      <c r="CB30" s="708"/>
      <c r="CC30" s="708"/>
      <c r="CD30" s="708"/>
      <c r="CE30" s="709"/>
      <c r="CF30" s="536">
        <f>IF(CE30&lt;&gt;"",1,IF(CD30&lt;&gt;"",0.9,IF(CC30&lt;&gt;"",0.75,IF(CB30&lt;&gt;"",0.5,IF(CA30&lt;&gt;"",0.3,IF(BZ30&lt;&gt;"",0.2,0))))))</f>
        <v>0</v>
      </c>
      <c r="CG30" s="693"/>
    </row>
    <row r="31" spans="1:85" s="25" customFormat="1" ht="33" x14ac:dyDescent="0.2">
      <c r="A31" s="609"/>
      <c r="B31" s="495" t="s">
        <v>427</v>
      </c>
      <c r="C31" s="613" t="s">
        <v>428</v>
      </c>
      <c r="D31" s="613" t="s">
        <v>377</v>
      </c>
      <c r="E31" s="584"/>
      <c r="F31" s="584">
        <v>44666</v>
      </c>
      <c r="G31" s="583"/>
      <c r="H31" s="412"/>
      <c r="I31" s="412"/>
      <c r="J31" s="412"/>
      <c r="K31" s="412"/>
      <c r="L31" s="412"/>
      <c r="M31" s="412"/>
      <c r="N31" s="412"/>
      <c r="O31" s="414"/>
      <c r="P31" s="414"/>
      <c r="Q31" s="414"/>
      <c r="R31" s="415"/>
      <c r="S31" s="415"/>
      <c r="T31" s="415"/>
      <c r="U31" s="415"/>
      <c r="V31" s="415"/>
      <c r="W31" s="415"/>
      <c r="X31" s="415"/>
      <c r="Y31" s="415"/>
      <c r="Z31" s="415"/>
      <c r="AA31" s="415"/>
      <c r="AB31" s="415"/>
      <c r="AC31" s="415"/>
      <c r="AD31" s="415"/>
      <c r="AE31" s="415"/>
      <c r="AF31" s="415"/>
      <c r="AG31" s="415"/>
      <c r="AH31" s="415"/>
      <c r="AI31" s="415"/>
      <c r="AJ31" s="412"/>
      <c r="AK31" s="412"/>
      <c r="AL31" s="412"/>
      <c r="AM31" s="415"/>
      <c r="AN31" s="415"/>
      <c r="AO31" s="415"/>
      <c r="AP31" s="415"/>
      <c r="AQ31" s="415"/>
      <c r="AR31" s="415"/>
      <c r="AS31" s="415"/>
      <c r="AT31" s="415"/>
      <c r="AU31" s="415"/>
      <c r="AV31" s="415"/>
      <c r="AW31" s="415"/>
      <c r="AX31" s="414"/>
      <c r="AY31" s="414"/>
      <c r="AZ31" s="414" t="s">
        <v>32</v>
      </c>
      <c r="BA31" s="414" t="s">
        <v>32</v>
      </c>
      <c r="BB31" s="414" t="s">
        <v>32</v>
      </c>
      <c r="BC31" s="414" t="s">
        <v>32</v>
      </c>
      <c r="BD31" s="414" t="s">
        <v>32</v>
      </c>
      <c r="BE31" s="414" t="s">
        <v>32</v>
      </c>
      <c r="BF31" s="414" t="s">
        <v>32</v>
      </c>
      <c r="BG31" s="414" t="s">
        <v>32</v>
      </c>
      <c r="BH31" s="414" t="s">
        <v>32</v>
      </c>
      <c r="BI31" s="414" t="s">
        <v>32</v>
      </c>
      <c r="BJ31" s="414" t="s">
        <v>32</v>
      </c>
      <c r="BK31" s="414"/>
      <c r="BL31" s="414"/>
      <c r="BM31" s="414"/>
      <c r="BN31" s="414"/>
      <c r="BO31" s="414"/>
      <c r="BP31" s="414"/>
      <c r="BQ31" s="414"/>
      <c r="BR31" s="414"/>
      <c r="BS31" s="414"/>
      <c r="BT31" s="414"/>
      <c r="BU31" s="414"/>
      <c r="BV31" s="414"/>
      <c r="BW31" s="414"/>
      <c r="BX31" s="414"/>
      <c r="BY31" s="675"/>
      <c r="BZ31" s="710"/>
      <c r="CA31" s="708"/>
      <c r="CB31" s="708"/>
      <c r="CC31" s="708"/>
      <c r="CD31" s="708" t="s">
        <v>32</v>
      </c>
      <c r="CE31" s="709"/>
      <c r="CF31" s="536"/>
      <c r="CG31" s="693" t="s">
        <v>429</v>
      </c>
    </row>
    <row r="32" spans="1:85" s="25" customFormat="1" ht="33" x14ac:dyDescent="0.2">
      <c r="A32" s="609"/>
      <c r="B32" s="495" t="s">
        <v>430</v>
      </c>
      <c r="C32" s="613" t="s">
        <v>428</v>
      </c>
      <c r="D32" s="613" t="s">
        <v>377</v>
      </c>
      <c r="E32" s="584"/>
      <c r="F32" s="584">
        <v>44666</v>
      </c>
      <c r="G32" s="583"/>
      <c r="H32" s="412"/>
      <c r="I32" s="412"/>
      <c r="J32" s="412"/>
      <c r="K32" s="412"/>
      <c r="L32" s="412"/>
      <c r="M32" s="412"/>
      <c r="N32" s="412"/>
      <c r="O32" s="414"/>
      <c r="P32" s="414"/>
      <c r="Q32" s="414"/>
      <c r="R32" s="415"/>
      <c r="S32" s="415"/>
      <c r="T32" s="415"/>
      <c r="U32" s="415"/>
      <c r="V32" s="415"/>
      <c r="W32" s="415"/>
      <c r="X32" s="415"/>
      <c r="Y32" s="415"/>
      <c r="Z32" s="415"/>
      <c r="AA32" s="415"/>
      <c r="AB32" s="415"/>
      <c r="AC32" s="415"/>
      <c r="AD32" s="415"/>
      <c r="AE32" s="415"/>
      <c r="AF32" s="415"/>
      <c r="AG32" s="415"/>
      <c r="AH32" s="415"/>
      <c r="AI32" s="415"/>
      <c r="AJ32" s="412"/>
      <c r="AK32" s="412"/>
      <c r="AL32" s="412"/>
      <c r="AM32" s="415"/>
      <c r="AN32" s="415"/>
      <c r="AO32" s="415"/>
      <c r="AP32" s="415"/>
      <c r="AQ32" s="415"/>
      <c r="AR32" s="415"/>
      <c r="AS32" s="415"/>
      <c r="AT32" s="415"/>
      <c r="AU32" s="415"/>
      <c r="AV32" s="415"/>
      <c r="AW32" s="415"/>
      <c r="AX32" s="414"/>
      <c r="AY32" s="414"/>
      <c r="AZ32" s="414" t="s">
        <v>32</v>
      </c>
      <c r="BA32" s="414" t="s">
        <v>32</v>
      </c>
      <c r="BB32" s="414" t="s">
        <v>32</v>
      </c>
      <c r="BC32" s="414" t="s">
        <v>32</v>
      </c>
      <c r="BD32" s="414" t="s">
        <v>32</v>
      </c>
      <c r="BE32" s="414" t="s">
        <v>32</v>
      </c>
      <c r="BF32" s="414" t="s">
        <v>32</v>
      </c>
      <c r="BG32" s="414" t="s">
        <v>32</v>
      </c>
      <c r="BH32" s="414" t="s">
        <v>32</v>
      </c>
      <c r="BI32" s="414" t="s">
        <v>32</v>
      </c>
      <c r="BJ32" s="414" t="s">
        <v>32</v>
      </c>
      <c r="BK32" s="414"/>
      <c r="BL32" s="414"/>
      <c r="BM32" s="414"/>
      <c r="BN32" s="414"/>
      <c r="BO32" s="414"/>
      <c r="BP32" s="414"/>
      <c r="BQ32" s="414"/>
      <c r="BR32" s="414"/>
      <c r="BS32" s="414"/>
      <c r="BT32" s="414"/>
      <c r="BU32" s="414"/>
      <c r="BV32" s="414"/>
      <c r="BW32" s="414"/>
      <c r="BX32" s="414"/>
      <c r="BY32" s="675"/>
      <c r="BZ32" s="710"/>
      <c r="CA32" s="708"/>
      <c r="CB32" s="708"/>
      <c r="CC32" s="708"/>
      <c r="CD32" s="708" t="s">
        <v>32</v>
      </c>
      <c r="CE32" s="709"/>
      <c r="CF32" s="536"/>
      <c r="CG32" s="693" t="s">
        <v>429</v>
      </c>
    </row>
    <row r="33" spans="1:85" s="25" customFormat="1" ht="16.5" x14ac:dyDescent="0.2">
      <c r="A33" s="502"/>
      <c r="B33" s="495" t="s">
        <v>431</v>
      </c>
      <c r="C33" s="612" t="s">
        <v>408</v>
      </c>
      <c r="D33" s="613" t="s">
        <v>428</v>
      </c>
      <c r="E33" s="584"/>
      <c r="F33" s="584">
        <v>44651</v>
      </c>
      <c r="G33" s="583"/>
      <c r="H33" s="412"/>
      <c r="I33" s="412"/>
      <c r="J33" s="412"/>
      <c r="K33" s="412"/>
      <c r="L33" s="412"/>
      <c r="M33" s="412"/>
      <c r="N33" s="412"/>
      <c r="O33" s="414"/>
      <c r="P33" s="414"/>
      <c r="Q33" s="414"/>
      <c r="R33" s="415"/>
      <c r="S33" s="415"/>
      <c r="T33" s="415"/>
      <c r="U33" s="415"/>
      <c r="V33" s="415"/>
      <c r="W33" s="415"/>
      <c r="X33" s="415"/>
      <c r="Y33" s="415"/>
      <c r="Z33" s="415"/>
      <c r="AA33" s="415"/>
      <c r="AB33" s="415"/>
      <c r="AC33" s="415"/>
      <c r="AD33" s="415"/>
      <c r="AE33" s="415"/>
      <c r="AF33" s="415"/>
      <c r="AG33" s="415"/>
      <c r="AH33" s="415"/>
      <c r="AI33" s="415"/>
      <c r="AJ33" s="412"/>
      <c r="AK33" s="412"/>
      <c r="AL33" s="412"/>
      <c r="AM33" s="415"/>
      <c r="AN33" s="415"/>
      <c r="AO33" s="415"/>
      <c r="AP33" s="415"/>
      <c r="AQ33" s="415"/>
      <c r="AR33" s="415"/>
      <c r="AS33" s="415"/>
      <c r="AT33" s="415"/>
      <c r="AU33" s="415"/>
      <c r="AV33" s="415"/>
      <c r="AW33" s="415"/>
      <c r="AX33" s="414"/>
      <c r="AY33" s="414"/>
      <c r="AZ33" s="414"/>
      <c r="BA33" s="414"/>
      <c r="BB33" s="414"/>
      <c r="BC33" s="414"/>
      <c r="BD33" s="414"/>
      <c r="BE33" s="414"/>
      <c r="BF33" s="414"/>
      <c r="BG33" s="414"/>
      <c r="BH33" s="414"/>
      <c r="BI33" s="414"/>
      <c r="BJ33" s="414"/>
      <c r="BK33" s="414">
        <v>24</v>
      </c>
      <c r="BL33" s="414"/>
      <c r="BM33" s="414"/>
      <c r="BN33" s="414"/>
      <c r="BO33" s="414"/>
      <c r="BP33" s="414"/>
      <c r="BQ33" s="414"/>
      <c r="BR33" s="414"/>
      <c r="BS33" s="414"/>
      <c r="BT33" s="414"/>
      <c r="BU33" s="414"/>
      <c r="BV33" s="414"/>
      <c r="BW33" s="414"/>
      <c r="BX33" s="414"/>
      <c r="BY33" s="675"/>
      <c r="BZ33" s="710"/>
      <c r="CA33" s="708"/>
      <c r="CB33" s="708"/>
      <c r="CC33" s="708"/>
      <c r="CD33" s="708"/>
      <c r="CE33" s="709"/>
      <c r="CF33" s="536"/>
      <c r="CG33" s="693"/>
    </row>
    <row r="34" spans="1:85" s="25" customFormat="1" ht="16.5" x14ac:dyDescent="0.2">
      <c r="A34" s="611" t="s">
        <v>78</v>
      </c>
      <c r="B34" s="671" t="s">
        <v>433</v>
      </c>
      <c r="C34" s="616"/>
      <c r="D34" s="616"/>
      <c r="E34" s="586">
        <f>MAX(E35:E38)</f>
        <v>44621</v>
      </c>
      <c r="F34" s="586">
        <f>MAX(F35:F38)</f>
        <v>44679</v>
      </c>
      <c r="G34" s="586"/>
      <c r="H34" s="415"/>
      <c r="I34" s="415"/>
      <c r="J34" s="414"/>
      <c r="K34" s="414"/>
      <c r="L34" s="414"/>
      <c r="M34" s="414"/>
      <c r="N34" s="419"/>
      <c r="O34" s="414"/>
      <c r="P34" s="414"/>
      <c r="Q34" s="414"/>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675"/>
      <c r="BZ34" s="710"/>
      <c r="CA34" s="708"/>
      <c r="CB34" s="708"/>
      <c r="CC34" s="708"/>
      <c r="CD34" s="708"/>
      <c r="CE34" s="709"/>
      <c r="CF34" s="536">
        <f>SUBTOTAL(1,CF35:CF37)</f>
        <v>0</v>
      </c>
      <c r="CG34" s="579"/>
    </row>
    <row r="35" spans="1:85" s="25" customFormat="1" ht="15.75" customHeight="1" x14ac:dyDescent="0.2">
      <c r="A35" s="611"/>
      <c r="B35" s="495" t="s">
        <v>434</v>
      </c>
      <c r="C35" s="612" t="s">
        <v>408</v>
      </c>
      <c r="D35" s="613" t="s">
        <v>409</v>
      </c>
      <c r="E35" s="583">
        <v>44621</v>
      </c>
      <c r="F35" s="583">
        <v>44617</v>
      </c>
      <c r="G35" s="583"/>
      <c r="H35" s="415"/>
      <c r="I35" s="415"/>
      <c r="J35" s="414"/>
      <c r="K35" s="414"/>
      <c r="L35" s="414"/>
      <c r="M35" s="414"/>
      <c r="N35" s="419"/>
      <c r="O35" s="414"/>
      <c r="P35" s="414"/>
      <c r="Q35" s="414"/>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4"/>
      <c r="AY35" s="414"/>
      <c r="AZ35" s="414"/>
      <c r="BA35" s="414"/>
      <c r="BB35" s="414"/>
      <c r="BC35" s="414"/>
      <c r="BD35" s="414"/>
      <c r="BE35" s="414"/>
      <c r="BF35" s="414"/>
      <c r="BG35" s="414"/>
      <c r="BH35" s="414" t="s">
        <v>53</v>
      </c>
      <c r="BI35" s="414" t="s">
        <v>53</v>
      </c>
      <c r="BJ35" s="414" t="s">
        <v>53</v>
      </c>
      <c r="BK35" s="414" t="s">
        <v>53</v>
      </c>
      <c r="BL35" s="414"/>
      <c r="BM35" s="414"/>
      <c r="BN35" s="414"/>
      <c r="BO35" s="414"/>
      <c r="BP35" s="414"/>
      <c r="BQ35" s="414"/>
      <c r="BR35" s="414"/>
      <c r="BS35" s="414"/>
      <c r="BT35" s="414"/>
      <c r="BU35" s="414"/>
      <c r="BV35" s="414"/>
      <c r="BW35" s="414"/>
      <c r="BX35" s="414"/>
      <c r="BY35" s="675"/>
      <c r="BZ35" s="710"/>
      <c r="CA35" s="708"/>
      <c r="CB35" s="708"/>
      <c r="CC35" s="708"/>
      <c r="CD35" s="708"/>
      <c r="CE35" s="709"/>
      <c r="CF35" s="536">
        <f t="shared" si="4"/>
        <v>0</v>
      </c>
      <c r="CG35" s="579"/>
    </row>
    <row r="36" spans="1:85" s="25" customFormat="1" ht="15.75" customHeight="1" x14ac:dyDescent="0.2">
      <c r="A36" s="611"/>
      <c r="B36" s="495" t="s">
        <v>380</v>
      </c>
      <c r="C36" s="612" t="s">
        <v>408</v>
      </c>
      <c r="D36" s="613" t="s">
        <v>409</v>
      </c>
      <c r="E36" s="583">
        <v>44621</v>
      </c>
      <c r="F36" s="583">
        <v>44651</v>
      </c>
      <c r="G36" s="583"/>
      <c r="H36" s="415"/>
      <c r="I36" s="415"/>
      <c r="J36" s="414"/>
      <c r="K36" s="414"/>
      <c r="L36" s="414"/>
      <c r="M36" s="414"/>
      <c r="N36" s="419"/>
      <c r="O36" s="414"/>
      <c r="P36" s="414"/>
      <c r="Q36" s="414"/>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4"/>
      <c r="AY36" s="414"/>
      <c r="AZ36" s="414"/>
      <c r="BA36" s="414"/>
      <c r="BB36" s="414"/>
      <c r="BC36" s="414"/>
      <c r="BD36" s="414"/>
      <c r="BE36" s="414"/>
      <c r="BF36" s="414"/>
      <c r="BG36" s="414"/>
      <c r="BH36" s="414"/>
      <c r="BI36" s="414"/>
      <c r="BJ36" s="414"/>
      <c r="BK36" s="414"/>
      <c r="BL36" s="652" t="s">
        <v>53</v>
      </c>
      <c r="BM36" s="414" t="s">
        <v>53</v>
      </c>
      <c r="BN36" s="414" t="s">
        <v>53</v>
      </c>
      <c r="BO36" s="414" t="s">
        <v>53</v>
      </c>
      <c r="BP36" s="414" t="s">
        <v>53</v>
      </c>
      <c r="BQ36" s="414"/>
      <c r="BR36" s="414"/>
      <c r="BS36" s="414"/>
      <c r="BT36" s="414"/>
      <c r="BU36" s="414"/>
      <c r="BV36" s="414"/>
      <c r="BW36" s="414"/>
      <c r="BX36" s="414"/>
      <c r="BY36" s="675"/>
      <c r="BZ36" s="710"/>
      <c r="CA36" s="708"/>
      <c r="CB36" s="708"/>
      <c r="CC36" s="708"/>
      <c r="CD36" s="708"/>
      <c r="CE36" s="709"/>
      <c r="CF36" s="536">
        <f t="shared" si="4"/>
        <v>0</v>
      </c>
      <c r="CG36" s="693"/>
    </row>
    <row r="37" spans="1:85" s="25" customFormat="1" ht="15.75" customHeight="1" x14ac:dyDescent="0.2">
      <c r="A37" s="611"/>
      <c r="B37" s="495" t="s">
        <v>381</v>
      </c>
      <c r="C37" s="612" t="s">
        <v>408</v>
      </c>
      <c r="D37" s="613" t="s">
        <v>409</v>
      </c>
      <c r="E37" s="583">
        <v>44621</v>
      </c>
      <c r="F37" s="583">
        <v>44651</v>
      </c>
      <c r="G37" s="583"/>
      <c r="H37" s="415"/>
      <c r="I37" s="415"/>
      <c r="J37" s="414"/>
      <c r="K37" s="414"/>
      <c r="L37" s="414"/>
      <c r="M37" s="414"/>
      <c r="N37" s="419"/>
      <c r="O37" s="414"/>
      <c r="P37" s="414"/>
      <c r="Q37" s="414"/>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4"/>
      <c r="AY37" s="414"/>
      <c r="AZ37" s="414"/>
      <c r="BA37" s="414"/>
      <c r="BB37" s="414"/>
      <c r="BC37" s="414"/>
      <c r="BD37" s="414"/>
      <c r="BE37" s="414"/>
      <c r="BF37" s="414"/>
      <c r="BG37" s="414"/>
      <c r="BH37" s="414"/>
      <c r="BI37" s="414"/>
      <c r="BJ37" s="414"/>
      <c r="BK37" s="414"/>
      <c r="BL37" s="652" t="s">
        <v>53</v>
      </c>
      <c r="BM37" s="414" t="s">
        <v>53</v>
      </c>
      <c r="BN37" s="414" t="s">
        <v>53</v>
      </c>
      <c r="BO37" s="414" t="s">
        <v>53</v>
      </c>
      <c r="BP37" s="414" t="s">
        <v>53</v>
      </c>
      <c r="BQ37" s="414"/>
      <c r="BR37" s="414"/>
      <c r="BS37" s="414"/>
      <c r="BT37" s="414"/>
      <c r="BU37" s="414"/>
      <c r="BV37" s="414"/>
      <c r="BW37" s="414"/>
      <c r="BX37" s="414"/>
      <c r="BY37" s="675"/>
      <c r="BZ37" s="710"/>
      <c r="CA37" s="708"/>
      <c r="CB37" s="708"/>
      <c r="CC37" s="708"/>
      <c r="CD37" s="708"/>
      <c r="CE37" s="709"/>
      <c r="CF37" s="536">
        <f t="shared" si="4"/>
        <v>0</v>
      </c>
      <c r="CG37" s="693"/>
    </row>
    <row r="38" spans="1:85" s="25" customFormat="1" ht="16.5" x14ac:dyDescent="0.2">
      <c r="A38" s="611"/>
      <c r="B38" s="495" t="s">
        <v>382</v>
      </c>
      <c r="C38" s="612" t="s">
        <v>408</v>
      </c>
      <c r="D38" s="613"/>
      <c r="E38" s="583">
        <v>44621</v>
      </c>
      <c r="F38" s="739">
        <v>44679</v>
      </c>
      <c r="G38" s="583"/>
      <c r="H38" s="415"/>
      <c r="I38" s="415"/>
      <c r="J38" s="414"/>
      <c r="K38" s="414"/>
      <c r="L38" s="414"/>
      <c r="M38" s="414"/>
      <c r="N38" s="419"/>
      <c r="O38" s="414"/>
      <c r="P38" s="414"/>
      <c r="Q38" s="414"/>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4"/>
      <c r="AY38" s="414"/>
      <c r="AZ38" s="414"/>
      <c r="BA38" s="414"/>
      <c r="BB38" s="414"/>
      <c r="BC38" s="414"/>
      <c r="BD38" s="414"/>
      <c r="BE38" s="414"/>
      <c r="BF38" s="414"/>
      <c r="BG38" s="414"/>
      <c r="BH38" s="414"/>
      <c r="BI38" s="414"/>
      <c r="BJ38" s="414"/>
      <c r="BK38" s="414"/>
      <c r="BL38" s="652"/>
      <c r="BM38" s="414"/>
      <c r="BN38" s="414"/>
      <c r="BO38" s="414"/>
      <c r="BP38" s="414"/>
      <c r="BQ38" s="414" t="s">
        <v>53</v>
      </c>
      <c r="BR38" s="414" t="s">
        <v>53</v>
      </c>
      <c r="BS38" s="414"/>
      <c r="BT38" s="414"/>
      <c r="BU38" s="414"/>
      <c r="BV38" s="414"/>
      <c r="BW38" s="414"/>
      <c r="BX38" s="414"/>
      <c r="BY38" s="675"/>
      <c r="BZ38" s="710"/>
      <c r="CA38" s="708"/>
      <c r="CB38" s="708"/>
      <c r="CC38" s="708"/>
      <c r="CD38" s="708"/>
      <c r="CE38" s="709"/>
      <c r="CF38" s="536"/>
      <c r="CG38" s="693"/>
    </row>
    <row r="39" spans="1:85" s="25" customFormat="1" ht="18" customHeight="1" x14ac:dyDescent="0.2">
      <c r="A39" s="608" t="s">
        <v>435</v>
      </c>
      <c r="B39" s="601"/>
      <c r="C39" s="601"/>
      <c r="D39" s="601"/>
      <c r="E39" s="641"/>
      <c r="F39" s="641"/>
      <c r="G39" s="642"/>
      <c r="H39" s="528"/>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29"/>
      <c r="AJ39" s="529"/>
      <c r="AK39" s="529"/>
      <c r="AL39" s="529"/>
      <c r="AM39" s="529"/>
      <c r="AN39" s="529"/>
      <c r="AO39" s="529"/>
      <c r="AP39" s="529"/>
      <c r="AQ39" s="529"/>
      <c r="AR39" s="529"/>
      <c r="AS39" s="529"/>
      <c r="AT39" s="529"/>
      <c r="AU39" s="529"/>
      <c r="AV39" s="529"/>
      <c r="AW39" s="529"/>
      <c r="AX39" s="529"/>
      <c r="AY39" s="529"/>
      <c r="AZ39" s="529"/>
      <c r="BA39" s="529"/>
      <c r="BB39" s="529"/>
      <c r="BC39" s="529"/>
      <c r="BD39" s="529"/>
      <c r="BE39" s="529"/>
      <c r="BF39" s="529"/>
      <c r="BG39" s="529"/>
      <c r="BH39" s="529"/>
      <c r="BI39" s="529"/>
      <c r="BJ39" s="529"/>
      <c r="BK39" s="529"/>
      <c r="BL39" s="529"/>
      <c r="BM39" s="529"/>
      <c r="BN39" s="529"/>
      <c r="BO39" s="529"/>
      <c r="BP39" s="529"/>
      <c r="BQ39" s="529"/>
      <c r="BR39" s="529"/>
      <c r="BS39" s="529"/>
      <c r="BT39" s="529"/>
      <c r="BU39" s="529"/>
      <c r="BV39" s="529"/>
      <c r="BW39" s="529"/>
      <c r="BX39" s="529"/>
      <c r="BY39" s="530"/>
      <c r="BZ39" s="705"/>
      <c r="CA39" s="705"/>
      <c r="CB39" s="705"/>
      <c r="CC39" s="705"/>
      <c r="CD39" s="705"/>
      <c r="CE39" s="705"/>
      <c r="CF39" s="537">
        <f>SUBTOTAL(1,CF40:CF45)</f>
        <v>0</v>
      </c>
      <c r="CG39" s="691"/>
    </row>
    <row r="40" spans="1:85" s="25" customFormat="1" ht="16.5" x14ac:dyDescent="0.2">
      <c r="A40" s="618" t="s">
        <v>92</v>
      </c>
      <c r="B40" s="671" t="s">
        <v>436</v>
      </c>
      <c r="C40" s="619"/>
      <c r="D40" s="619"/>
      <c r="E40" s="644" t="s">
        <v>437</v>
      </c>
      <c r="F40" s="644" t="s">
        <v>437</v>
      </c>
      <c r="G40" s="644"/>
      <c r="H40" s="423"/>
      <c r="I40" s="423"/>
      <c r="J40" s="424"/>
      <c r="K40" s="424"/>
      <c r="L40" s="424"/>
      <c r="M40" s="424"/>
      <c r="N40" s="425"/>
      <c r="O40" s="424"/>
      <c r="P40" s="424"/>
      <c r="Q40" s="424"/>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4"/>
      <c r="AY40" s="424"/>
      <c r="AZ40" s="424"/>
      <c r="BA40" s="424"/>
      <c r="BB40" s="424"/>
      <c r="BC40" s="424"/>
      <c r="BD40" s="424"/>
      <c r="BE40" s="424"/>
      <c r="BF40" s="424"/>
      <c r="BG40" s="424"/>
      <c r="BH40" s="424"/>
      <c r="BI40" s="424"/>
      <c r="BJ40" s="424"/>
      <c r="BK40" s="424"/>
      <c r="BL40" s="424"/>
      <c r="BM40" s="424"/>
      <c r="BN40" s="424"/>
      <c r="BO40" s="424"/>
      <c r="BP40" s="424"/>
      <c r="BQ40" s="424"/>
      <c r="BR40" s="424"/>
      <c r="BS40" s="424"/>
      <c r="BT40" s="424"/>
      <c r="BU40" s="424"/>
      <c r="BV40" s="424"/>
      <c r="BW40" s="424"/>
      <c r="BX40" s="424"/>
      <c r="BY40" s="674"/>
      <c r="BZ40" s="711"/>
      <c r="CA40" s="712"/>
      <c r="CB40" s="712"/>
      <c r="CC40" s="712"/>
      <c r="CD40" s="712"/>
      <c r="CE40" s="713"/>
      <c r="CF40" s="536">
        <f>SUBTOTAL(1,CF41:CF45)</f>
        <v>0</v>
      </c>
      <c r="CG40" s="694" t="s">
        <v>438</v>
      </c>
    </row>
    <row r="41" spans="1:85" s="25" customFormat="1" ht="16.5" x14ac:dyDescent="0.2">
      <c r="A41" s="611"/>
      <c r="B41" s="684" t="s">
        <v>439</v>
      </c>
      <c r="C41" s="612" t="s">
        <v>440</v>
      </c>
      <c r="D41" s="613" t="s">
        <v>110</v>
      </c>
      <c r="E41" s="645" t="s">
        <v>437</v>
      </c>
      <c r="F41" s="645" t="s">
        <v>437</v>
      </c>
      <c r="G41" s="645"/>
      <c r="H41" s="401"/>
      <c r="I41" s="401"/>
      <c r="J41" s="403"/>
      <c r="K41" s="403"/>
      <c r="L41" s="403"/>
      <c r="M41" s="403"/>
      <c r="N41" s="404"/>
      <c r="O41" s="403"/>
      <c r="P41" s="403"/>
      <c r="Q41" s="403"/>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3"/>
      <c r="BX41" s="403"/>
      <c r="BY41" s="686"/>
      <c r="BZ41" s="710"/>
      <c r="CA41" s="714"/>
      <c r="CB41" s="714"/>
      <c r="CC41" s="714"/>
      <c r="CD41" s="714"/>
      <c r="CE41" s="713"/>
      <c r="CF41" s="536">
        <f t="shared" si="4"/>
        <v>0</v>
      </c>
      <c r="CG41" s="693"/>
    </row>
    <row r="42" spans="1:85" s="25" customFormat="1" ht="16.5" x14ac:dyDescent="0.2">
      <c r="A42" s="611"/>
      <c r="B42" s="684" t="s">
        <v>441</v>
      </c>
      <c r="C42" s="612" t="s">
        <v>440</v>
      </c>
      <c r="D42" s="613" t="s">
        <v>110</v>
      </c>
      <c r="E42" s="645" t="s">
        <v>437</v>
      </c>
      <c r="F42" s="645" t="s">
        <v>437</v>
      </c>
      <c r="G42" s="645"/>
      <c r="H42" s="401"/>
      <c r="I42" s="401"/>
      <c r="J42" s="403"/>
      <c r="K42" s="403"/>
      <c r="L42" s="403"/>
      <c r="M42" s="403"/>
      <c r="N42" s="404"/>
      <c r="O42" s="403"/>
      <c r="P42" s="403"/>
      <c r="Q42" s="403"/>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686"/>
      <c r="BZ42" s="710"/>
      <c r="CA42" s="714"/>
      <c r="CB42" s="714"/>
      <c r="CC42" s="714"/>
      <c r="CD42" s="714"/>
      <c r="CE42" s="713"/>
      <c r="CF42" s="536">
        <f t="shared" si="4"/>
        <v>0</v>
      </c>
      <c r="CG42" s="693"/>
    </row>
    <row r="43" spans="1:85" s="25" customFormat="1" ht="16.5" x14ac:dyDescent="0.2">
      <c r="A43" s="611"/>
      <c r="B43" s="684" t="s">
        <v>442</v>
      </c>
      <c r="C43" s="612" t="s">
        <v>440</v>
      </c>
      <c r="D43" s="613" t="s">
        <v>110</v>
      </c>
      <c r="E43" s="645" t="s">
        <v>437</v>
      </c>
      <c r="F43" s="645" t="s">
        <v>437</v>
      </c>
      <c r="G43" s="645"/>
      <c r="H43" s="401"/>
      <c r="I43" s="401"/>
      <c r="J43" s="403"/>
      <c r="K43" s="403"/>
      <c r="L43" s="403"/>
      <c r="M43" s="403"/>
      <c r="N43" s="404"/>
      <c r="O43" s="403"/>
      <c r="P43" s="403"/>
      <c r="Q43" s="403"/>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c r="BT43" s="403"/>
      <c r="BU43" s="403"/>
      <c r="BV43" s="403"/>
      <c r="BW43" s="403"/>
      <c r="BX43" s="403"/>
      <c r="BY43" s="686"/>
      <c r="BZ43" s="710"/>
      <c r="CA43" s="714"/>
      <c r="CB43" s="714"/>
      <c r="CC43" s="714"/>
      <c r="CD43" s="714"/>
      <c r="CE43" s="713"/>
      <c r="CF43" s="536">
        <f t="shared" si="4"/>
        <v>0</v>
      </c>
      <c r="CG43" s="693"/>
    </row>
    <row r="44" spans="1:85" s="25" customFormat="1" ht="16.5" x14ac:dyDescent="0.2">
      <c r="A44" s="611"/>
      <c r="B44" s="684" t="s">
        <v>621</v>
      </c>
      <c r="C44" s="612" t="s">
        <v>440</v>
      </c>
      <c r="D44" s="613" t="s">
        <v>110</v>
      </c>
      <c r="E44" s="645" t="s">
        <v>437</v>
      </c>
      <c r="F44" s="645" t="s">
        <v>437</v>
      </c>
      <c r="G44" s="645"/>
      <c r="H44" s="401"/>
      <c r="I44" s="401"/>
      <c r="J44" s="403"/>
      <c r="K44" s="403"/>
      <c r="L44" s="403"/>
      <c r="M44" s="403"/>
      <c r="N44" s="404"/>
      <c r="O44" s="403"/>
      <c r="P44" s="403"/>
      <c r="Q44" s="403"/>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3"/>
      <c r="BX44" s="403"/>
      <c r="BY44" s="686"/>
      <c r="BZ44" s="710"/>
      <c r="CA44" s="714"/>
      <c r="CB44" s="714"/>
      <c r="CC44" s="714"/>
      <c r="CD44" s="714"/>
      <c r="CE44" s="713"/>
      <c r="CF44" s="538">
        <f t="shared" si="4"/>
        <v>0</v>
      </c>
      <c r="CG44" s="693"/>
    </row>
    <row r="45" spans="1:85" s="25" customFormat="1" ht="16.5" x14ac:dyDescent="0.2">
      <c r="A45" s="617"/>
      <c r="B45" s="684" t="s">
        <v>444</v>
      </c>
      <c r="C45" s="612" t="s">
        <v>440</v>
      </c>
      <c r="D45" s="613" t="s">
        <v>110</v>
      </c>
      <c r="E45" s="645" t="s">
        <v>437</v>
      </c>
      <c r="F45" s="645" t="s">
        <v>437</v>
      </c>
      <c r="G45" s="645"/>
      <c r="H45" s="401"/>
      <c r="I45" s="401"/>
      <c r="J45" s="403"/>
      <c r="K45" s="403"/>
      <c r="L45" s="403"/>
      <c r="M45" s="403"/>
      <c r="N45" s="404"/>
      <c r="O45" s="403"/>
      <c r="P45" s="403"/>
      <c r="Q45" s="403"/>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3"/>
      <c r="BX45" s="403"/>
      <c r="BY45" s="686"/>
      <c r="BZ45" s="710"/>
      <c r="CA45" s="714"/>
      <c r="CB45" s="714"/>
      <c r="CC45" s="714"/>
      <c r="CD45" s="714"/>
      <c r="CE45" s="713"/>
      <c r="CF45" s="538">
        <f t="shared" si="4"/>
        <v>0</v>
      </c>
      <c r="CG45" s="693"/>
    </row>
    <row r="46" spans="1:85" s="25" customFormat="1" ht="18" customHeight="1" x14ac:dyDescent="0.2">
      <c r="A46" s="608" t="s">
        <v>445</v>
      </c>
      <c r="B46" s="601"/>
      <c r="C46" s="601"/>
      <c r="D46" s="601"/>
      <c r="E46" s="641"/>
      <c r="F46" s="641"/>
      <c r="G46" s="642"/>
      <c r="H46" s="528"/>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29"/>
      <c r="BF46" s="529"/>
      <c r="BG46" s="529"/>
      <c r="BH46" s="529"/>
      <c r="BI46" s="529"/>
      <c r="BJ46" s="529"/>
      <c r="BK46" s="529"/>
      <c r="BL46" s="529"/>
      <c r="BM46" s="529"/>
      <c r="BN46" s="529"/>
      <c r="BO46" s="529"/>
      <c r="BP46" s="529"/>
      <c r="BQ46" s="529"/>
      <c r="BR46" s="529"/>
      <c r="BS46" s="529"/>
      <c r="BT46" s="529"/>
      <c r="BU46" s="529"/>
      <c r="BV46" s="529"/>
      <c r="BW46" s="529"/>
      <c r="BX46" s="529"/>
      <c r="BY46" s="530"/>
      <c r="BZ46" s="705"/>
      <c r="CA46" s="705"/>
      <c r="CB46" s="705"/>
      <c r="CC46" s="705"/>
      <c r="CD46" s="705"/>
      <c r="CE46" s="705"/>
      <c r="CF46" s="537">
        <f>SUBTOTAL(1,CF47:CF57)</f>
        <v>0.77222222222222225</v>
      </c>
      <c r="CG46" s="691"/>
    </row>
    <row r="47" spans="1:85" s="13" customFormat="1" ht="22.5" customHeight="1" x14ac:dyDescent="0.2">
      <c r="A47" s="747" t="s">
        <v>117</v>
      </c>
      <c r="B47" s="671" t="s">
        <v>446</v>
      </c>
      <c r="C47" s="612" t="s">
        <v>408</v>
      </c>
      <c r="D47" s="454"/>
      <c r="E47" s="466"/>
      <c r="F47" s="466"/>
      <c r="G47" s="488">
        <v>44265</v>
      </c>
      <c r="H47" s="412"/>
      <c r="I47" s="412"/>
      <c r="J47" s="652"/>
      <c r="K47" s="652"/>
      <c r="L47" s="652"/>
      <c r="M47" s="652"/>
      <c r="N47" s="652"/>
      <c r="O47" s="652"/>
      <c r="P47" s="652"/>
      <c r="Q47" s="652"/>
      <c r="R47" s="653">
        <v>25</v>
      </c>
      <c r="S47" s="65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52"/>
      <c r="BV47" s="652"/>
      <c r="BW47" s="652"/>
      <c r="BX47" s="652"/>
      <c r="BY47" s="673"/>
      <c r="BZ47" s="707"/>
      <c r="CA47" s="715"/>
      <c r="CB47" s="715"/>
      <c r="CC47" s="716"/>
      <c r="CD47" s="716"/>
      <c r="CE47" s="717" t="s">
        <v>32</v>
      </c>
      <c r="CF47" s="539">
        <f>IF(CE47&lt;&gt;"",1,IF(CD47&lt;&gt;"",0.9,IF(CC47&lt;&gt;"",0.75,IF(CB47&lt;&gt;"",0.5,IF(CA47&lt;&gt;"",0.3,IF(BZ47&lt;&gt;"",0.2,0))))))</f>
        <v>1</v>
      </c>
      <c r="CG47" s="695"/>
    </row>
    <row r="48" spans="1:85" s="13" customFormat="1" ht="35.25" customHeight="1" x14ac:dyDescent="0.2">
      <c r="A48" s="747" t="s">
        <v>124</v>
      </c>
      <c r="B48" s="671" t="s">
        <v>447</v>
      </c>
      <c r="C48" s="402"/>
      <c r="D48" s="454"/>
      <c r="E48" s="466"/>
      <c r="F48" s="466"/>
      <c r="G48" s="586">
        <v>44372</v>
      </c>
      <c r="H48" s="412"/>
      <c r="I48" s="412"/>
      <c r="J48" s="652"/>
      <c r="K48" s="652"/>
      <c r="L48" s="652"/>
      <c r="M48" s="652"/>
      <c r="N48" s="652"/>
      <c r="O48" s="652"/>
      <c r="P48" s="652"/>
      <c r="Q48" s="652"/>
      <c r="R48" s="652"/>
      <c r="S48" s="65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52"/>
      <c r="BV48" s="652"/>
      <c r="BW48" s="652"/>
      <c r="BX48" s="652"/>
      <c r="BY48" s="673"/>
      <c r="BZ48" s="707"/>
      <c r="CA48" s="715"/>
      <c r="CB48" s="715"/>
      <c r="CC48" s="716"/>
      <c r="CD48" s="716"/>
      <c r="CE48" s="717" t="s">
        <v>32</v>
      </c>
      <c r="CF48" s="538">
        <f>SUBTOTAL(1,CF49:CF53)</f>
        <v>1</v>
      </c>
      <c r="CG48" s="695"/>
    </row>
    <row r="49" spans="1:85" s="13" customFormat="1" ht="16.5" x14ac:dyDescent="0.2">
      <c r="A49" s="609"/>
      <c r="B49" s="495" t="s">
        <v>448</v>
      </c>
      <c r="C49" s="612" t="s">
        <v>377</v>
      </c>
      <c r="D49" s="613" t="s">
        <v>449</v>
      </c>
      <c r="E49" s="583"/>
      <c r="F49" s="583"/>
      <c r="G49" s="583">
        <v>44302</v>
      </c>
      <c r="H49" s="412"/>
      <c r="I49" s="412"/>
      <c r="J49" s="652"/>
      <c r="K49" s="652"/>
      <c r="L49" s="652"/>
      <c r="M49" s="652"/>
      <c r="N49" s="412"/>
      <c r="O49" s="412"/>
      <c r="P49" s="412"/>
      <c r="Q49" s="412"/>
      <c r="R49" s="412"/>
      <c r="S49" s="412"/>
      <c r="T49" s="412" t="s">
        <v>32</v>
      </c>
      <c r="U49" s="412" t="s">
        <v>32</v>
      </c>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52"/>
      <c r="BV49" s="652"/>
      <c r="BW49" s="652"/>
      <c r="BX49" s="652"/>
      <c r="BY49" s="673"/>
      <c r="BZ49" s="707"/>
      <c r="CA49" s="715"/>
      <c r="CB49" s="715"/>
      <c r="CC49" s="716"/>
      <c r="CD49" s="716"/>
      <c r="CE49" s="717" t="s">
        <v>32</v>
      </c>
      <c r="CF49" s="538">
        <f t="shared" ref="CF49:CF57" si="5">IF(CE49&lt;&gt;"",1,IF(CD49&lt;&gt;"",0.9,IF(CC49&lt;&gt;"",0.75,IF(CB49&lt;&gt;"",0.5,IF(CA49&lt;&gt;"",0.3,IF(BZ49&lt;&gt;"",0.2,0))))))</f>
        <v>1</v>
      </c>
      <c r="CG49" s="695"/>
    </row>
    <row r="50" spans="1:85" s="13" customFormat="1" ht="16.5" x14ac:dyDescent="0.2">
      <c r="A50" s="609"/>
      <c r="B50" s="495" t="s">
        <v>450</v>
      </c>
      <c r="C50" s="612" t="s">
        <v>377</v>
      </c>
      <c r="D50" s="613" t="s">
        <v>110</v>
      </c>
      <c r="E50" s="583"/>
      <c r="F50" s="583"/>
      <c r="G50" s="583">
        <v>44351</v>
      </c>
      <c r="H50" s="412"/>
      <c r="I50" s="412"/>
      <c r="J50" s="652"/>
      <c r="K50" s="652"/>
      <c r="L50" s="412"/>
      <c r="M50" s="412"/>
      <c r="N50" s="412"/>
      <c r="O50" s="412"/>
      <c r="P50" s="412"/>
      <c r="Q50" s="412"/>
      <c r="R50" s="412"/>
      <c r="S50" s="412"/>
      <c r="T50" s="412"/>
      <c r="U50" s="412"/>
      <c r="V50" s="412" t="s">
        <v>32</v>
      </c>
      <c r="W50" s="412" t="s">
        <v>32</v>
      </c>
      <c r="X50" s="412" t="s">
        <v>32</v>
      </c>
      <c r="Y50" s="412" t="s">
        <v>32</v>
      </c>
      <c r="Z50" s="412" t="s">
        <v>32</v>
      </c>
      <c r="AA50" s="412" t="s">
        <v>32</v>
      </c>
      <c r="AB50" s="412" t="s">
        <v>32</v>
      </c>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652"/>
      <c r="AY50" s="652"/>
      <c r="AZ50" s="652"/>
      <c r="BA50" s="652"/>
      <c r="BB50" s="652"/>
      <c r="BC50" s="652"/>
      <c r="BD50" s="652"/>
      <c r="BE50" s="652"/>
      <c r="BF50" s="652"/>
      <c r="BG50" s="652"/>
      <c r="BH50" s="652"/>
      <c r="BI50" s="652"/>
      <c r="BJ50" s="652"/>
      <c r="BK50" s="652"/>
      <c r="BL50" s="652"/>
      <c r="BM50" s="652"/>
      <c r="BN50" s="652"/>
      <c r="BO50" s="652"/>
      <c r="BP50" s="652"/>
      <c r="BQ50" s="652"/>
      <c r="BR50" s="652"/>
      <c r="BS50" s="652"/>
      <c r="BT50" s="652"/>
      <c r="BU50" s="652"/>
      <c r="BV50" s="652"/>
      <c r="BW50" s="652"/>
      <c r="BX50" s="652"/>
      <c r="BY50" s="673"/>
      <c r="BZ50" s="707"/>
      <c r="CA50" s="715"/>
      <c r="CB50" s="715"/>
      <c r="CC50" s="716"/>
      <c r="CD50" s="716"/>
      <c r="CE50" s="717" t="s">
        <v>32</v>
      </c>
      <c r="CF50" s="538">
        <f t="shared" si="5"/>
        <v>1</v>
      </c>
      <c r="CG50" s="695"/>
    </row>
    <row r="51" spans="1:85" s="13" customFormat="1" ht="16.5" x14ac:dyDescent="0.2">
      <c r="A51" s="609"/>
      <c r="B51" s="495" t="s">
        <v>451</v>
      </c>
      <c r="C51" s="612" t="s">
        <v>377</v>
      </c>
      <c r="D51" s="613"/>
      <c r="E51" s="583"/>
      <c r="F51" s="583"/>
      <c r="G51" s="583">
        <v>44358</v>
      </c>
      <c r="H51" s="412"/>
      <c r="I51" s="412"/>
      <c r="J51" s="652"/>
      <c r="K51" s="652"/>
      <c r="L51" s="412"/>
      <c r="M51" s="412"/>
      <c r="N51" s="412"/>
      <c r="O51" s="412"/>
      <c r="P51" s="412"/>
      <c r="Q51" s="412"/>
      <c r="R51" s="412"/>
      <c r="S51" s="412"/>
      <c r="T51" s="412"/>
      <c r="U51" s="412"/>
      <c r="V51" s="412"/>
      <c r="W51" s="412"/>
      <c r="X51" s="412"/>
      <c r="Y51" s="412"/>
      <c r="Z51" s="412"/>
      <c r="AA51" s="412"/>
      <c r="AB51" s="412"/>
      <c r="AC51" s="412" t="s">
        <v>32</v>
      </c>
      <c r="AD51" s="412"/>
      <c r="AE51" s="412"/>
      <c r="AF51" s="412"/>
      <c r="AG51" s="412"/>
      <c r="AH51" s="412"/>
      <c r="AI51" s="412"/>
      <c r="AJ51" s="412"/>
      <c r="AK51" s="412"/>
      <c r="AL51" s="412"/>
      <c r="AM51" s="412"/>
      <c r="AN51" s="412"/>
      <c r="AO51" s="412"/>
      <c r="AP51" s="412"/>
      <c r="AQ51" s="412"/>
      <c r="AR51" s="412"/>
      <c r="AS51" s="412"/>
      <c r="AT51" s="412"/>
      <c r="AU51" s="412"/>
      <c r="AV51" s="412"/>
      <c r="AW51" s="412"/>
      <c r="AX51" s="652"/>
      <c r="AY51" s="652"/>
      <c r="AZ51" s="652"/>
      <c r="BA51" s="652"/>
      <c r="BB51" s="652"/>
      <c r="BC51" s="652"/>
      <c r="BD51" s="652"/>
      <c r="BE51" s="652"/>
      <c r="BF51" s="652"/>
      <c r="BG51" s="652"/>
      <c r="BH51" s="652"/>
      <c r="BI51" s="652"/>
      <c r="BJ51" s="652"/>
      <c r="BK51" s="652"/>
      <c r="BL51" s="652"/>
      <c r="BM51" s="652"/>
      <c r="BN51" s="652"/>
      <c r="BO51" s="652"/>
      <c r="BP51" s="652"/>
      <c r="BQ51" s="652"/>
      <c r="BR51" s="652"/>
      <c r="BS51" s="652"/>
      <c r="BT51" s="652"/>
      <c r="BU51" s="652"/>
      <c r="BV51" s="652"/>
      <c r="BW51" s="652"/>
      <c r="BX51" s="652"/>
      <c r="BY51" s="673"/>
      <c r="BZ51" s="707"/>
      <c r="CA51" s="715"/>
      <c r="CB51" s="715"/>
      <c r="CC51" s="716"/>
      <c r="CD51" s="716"/>
      <c r="CE51" s="717" t="s">
        <v>32</v>
      </c>
      <c r="CF51" s="538">
        <f t="shared" si="5"/>
        <v>1</v>
      </c>
      <c r="CG51" s="695"/>
    </row>
    <row r="52" spans="1:85" s="13" customFormat="1" ht="16.5" x14ac:dyDescent="0.2">
      <c r="A52" s="609"/>
      <c r="B52" s="495" t="s">
        <v>452</v>
      </c>
      <c r="C52" s="612" t="s">
        <v>408</v>
      </c>
      <c r="D52" s="613"/>
      <c r="E52" s="583"/>
      <c r="F52" s="583"/>
      <c r="G52" s="583">
        <v>44365</v>
      </c>
      <c r="H52" s="412"/>
      <c r="I52" s="412"/>
      <c r="J52" s="652"/>
      <c r="K52" s="652"/>
      <c r="L52" s="412"/>
      <c r="M52" s="412"/>
      <c r="N52" s="412"/>
      <c r="O52" s="412"/>
      <c r="P52" s="412"/>
      <c r="Q52" s="412"/>
      <c r="R52" s="412"/>
      <c r="S52" s="412"/>
      <c r="T52" s="412"/>
      <c r="U52" s="412"/>
      <c r="V52" s="412"/>
      <c r="W52" s="412"/>
      <c r="X52" s="412"/>
      <c r="Y52" s="412"/>
      <c r="Z52" s="412"/>
      <c r="AA52" s="412"/>
      <c r="AB52" s="412"/>
      <c r="AC52" s="412"/>
      <c r="AD52" s="412" t="s">
        <v>32</v>
      </c>
      <c r="AE52" s="412"/>
      <c r="AF52" s="412"/>
      <c r="AG52" s="412"/>
      <c r="AH52" s="412"/>
      <c r="AI52" s="412"/>
      <c r="AJ52" s="412"/>
      <c r="AK52" s="412"/>
      <c r="AL52" s="412"/>
      <c r="AM52" s="412"/>
      <c r="AN52" s="412"/>
      <c r="AO52" s="412"/>
      <c r="AP52" s="412"/>
      <c r="AQ52" s="412"/>
      <c r="AR52" s="412"/>
      <c r="AS52" s="412"/>
      <c r="AT52" s="412"/>
      <c r="AU52" s="412"/>
      <c r="AV52" s="412"/>
      <c r="AW52" s="41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652"/>
      <c r="BY52" s="673"/>
      <c r="BZ52" s="707"/>
      <c r="CA52" s="715"/>
      <c r="CB52" s="715"/>
      <c r="CC52" s="716"/>
      <c r="CD52" s="716"/>
      <c r="CE52" s="717" t="s">
        <v>32</v>
      </c>
      <c r="CF52" s="538">
        <f t="shared" si="5"/>
        <v>1</v>
      </c>
      <c r="CG52" s="695"/>
    </row>
    <row r="53" spans="1:85" s="13" customFormat="1" ht="16.5" x14ac:dyDescent="0.2">
      <c r="A53" s="609"/>
      <c r="B53" s="495" t="s">
        <v>453</v>
      </c>
      <c r="C53" s="612" t="s">
        <v>377</v>
      </c>
      <c r="D53" s="613"/>
      <c r="E53" s="583"/>
      <c r="F53" s="583"/>
      <c r="G53" s="583">
        <v>44372</v>
      </c>
      <c r="H53" s="412"/>
      <c r="I53" s="412"/>
      <c r="J53" s="652"/>
      <c r="K53" s="652"/>
      <c r="L53" s="412"/>
      <c r="M53" s="412"/>
      <c r="N53" s="412"/>
      <c r="O53" s="412"/>
      <c r="P53" s="412"/>
      <c r="Q53" s="412"/>
      <c r="R53" s="412"/>
      <c r="S53" s="412"/>
      <c r="T53" s="412"/>
      <c r="U53" s="412"/>
      <c r="V53" s="412"/>
      <c r="W53" s="412"/>
      <c r="X53" s="412"/>
      <c r="Y53" s="412"/>
      <c r="Z53" s="412"/>
      <c r="AA53" s="412"/>
      <c r="AB53" s="412"/>
      <c r="AC53" s="412"/>
      <c r="AD53" s="412"/>
      <c r="AE53" s="412" t="s">
        <v>32</v>
      </c>
      <c r="AF53" s="412"/>
      <c r="AG53" s="412"/>
      <c r="AH53" s="412"/>
      <c r="AI53" s="412"/>
      <c r="AJ53" s="412"/>
      <c r="AK53" s="412"/>
      <c r="AL53" s="412"/>
      <c r="AM53" s="412"/>
      <c r="AN53" s="412"/>
      <c r="AO53" s="412"/>
      <c r="AP53" s="412"/>
      <c r="AQ53" s="412"/>
      <c r="AR53" s="412"/>
      <c r="AS53" s="412"/>
      <c r="AT53" s="412"/>
      <c r="AU53" s="412"/>
      <c r="AV53" s="412"/>
      <c r="AW53" s="412"/>
      <c r="AX53" s="652"/>
      <c r="AY53" s="652"/>
      <c r="AZ53" s="652"/>
      <c r="BA53" s="652"/>
      <c r="BB53" s="652"/>
      <c r="BC53" s="652"/>
      <c r="BD53" s="652"/>
      <c r="BE53" s="652"/>
      <c r="BF53" s="652"/>
      <c r="BG53" s="652"/>
      <c r="BH53" s="652"/>
      <c r="BI53" s="652"/>
      <c r="BJ53" s="652"/>
      <c r="BK53" s="652"/>
      <c r="BL53" s="652"/>
      <c r="BM53" s="652"/>
      <c r="BN53" s="652"/>
      <c r="BO53" s="652"/>
      <c r="BP53" s="652"/>
      <c r="BQ53" s="652"/>
      <c r="BR53" s="652"/>
      <c r="BS53" s="652"/>
      <c r="BT53" s="652"/>
      <c r="BU53" s="652"/>
      <c r="BV53" s="652"/>
      <c r="BW53" s="652"/>
      <c r="BX53" s="652"/>
      <c r="BY53" s="673"/>
      <c r="BZ53" s="707"/>
      <c r="CA53" s="715"/>
      <c r="CB53" s="715"/>
      <c r="CC53" s="716"/>
      <c r="CD53" s="716"/>
      <c r="CE53" s="717" t="s">
        <v>32</v>
      </c>
      <c r="CF53" s="538">
        <f t="shared" si="5"/>
        <v>1</v>
      </c>
      <c r="CG53" s="695"/>
    </row>
    <row r="54" spans="1:85" s="13" customFormat="1" ht="31.5" x14ac:dyDescent="0.2">
      <c r="A54" s="614" t="s">
        <v>126</v>
      </c>
      <c r="B54" s="671" t="s">
        <v>454</v>
      </c>
      <c r="C54" s="402"/>
      <c r="D54" s="454"/>
      <c r="E54" s="586">
        <v>44500</v>
      </c>
      <c r="F54" s="586">
        <f>MAX(F55:F57)</f>
        <v>44742</v>
      </c>
      <c r="G54" s="586"/>
      <c r="H54" s="412"/>
      <c r="I54" s="412"/>
      <c r="J54" s="652"/>
      <c r="K54" s="652"/>
      <c r="L54" s="652"/>
      <c r="M54" s="652"/>
      <c r="N54" s="652"/>
      <c r="O54" s="652"/>
      <c r="P54" s="652"/>
      <c r="Q54" s="652"/>
      <c r="R54" s="652"/>
      <c r="S54" s="65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652"/>
      <c r="AY54" s="652"/>
      <c r="AZ54" s="652"/>
      <c r="BA54" s="652"/>
      <c r="BB54" s="652"/>
      <c r="BC54" s="652"/>
      <c r="BD54" s="652"/>
      <c r="BE54" s="652"/>
      <c r="BF54" s="652"/>
      <c r="BG54" s="652"/>
      <c r="BH54" s="652"/>
      <c r="BI54" s="652"/>
      <c r="BJ54" s="652"/>
      <c r="BK54" s="652"/>
      <c r="BL54" s="652"/>
      <c r="BM54" s="652"/>
      <c r="BN54" s="652"/>
      <c r="BO54" s="652"/>
      <c r="BP54" s="652"/>
      <c r="BQ54" s="652"/>
      <c r="BR54" s="652"/>
      <c r="BS54" s="652"/>
      <c r="BT54" s="652"/>
      <c r="BU54" s="652"/>
      <c r="BV54" s="652"/>
      <c r="BW54" s="652"/>
      <c r="BX54" s="652"/>
      <c r="BY54" s="673"/>
      <c r="BZ54" s="707"/>
      <c r="CA54" s="715"/>
      <c r="CB54" s="715"/>
      <c r="CC54" s="716"/>
      <c r="CD54" s="716"/>
      <c r="CE54" s="717"/>
      <c r="CF54" s="538">
        <f>SUBTOTAL(1,CF55:CF57)</f>
        <v>0.31666666666666665</v>
      </c>
      <c r="CG54" s="695"/>
    </row>
    <row r="55" spans="1:85" s="13" customFormat="1" ht="33" x14ac:dyDescent="0.2">
      <c r="A55" s="609"/>
      <c r="B55" s="495" t="s">
        <v>455</v>
      </c>
      <c r="C55" s="612" t="s">
        <v>409</v>
      </c>
      <c r="D55" s="613" t="s">
        <v>449</v>
      </c>
      <c r="E55" s="583">
        <v>44469</v>
      </c>
      <c r="F55" s="583">
        <v>44629</v>
      </c>
      <c r="G55" s="583"/>
      <c r="H55" s="412"/>
      <c r="I55" s="412"/>
      <c r="J55" s="652"/>
      <c r="K55" s="652"/>
      <c r="L55" s="652"/>
      <c r="M55" s="652"/>
      <c r="N55" s="412"/>
      <c r="O55" s="412"/>
      <c r="P55" s="412"/>
      <c r="Q55" s="412"/>
      <c r="R55" s="412"/>
      <c r="S55" s="412"/>
      <c r="T55" s="412"/>
      <c r="U55" s="412"/>
      <c r="V55" s="412"/>
      <c r="W55" s="412"/>
      <c r="X55" s="412"/>
      <c r="Y55" s="412"/>
      <c r="Z55" s="412"/>
      <c r="AA55" s="412"/>
      <c r="AB55" s="412"/>
      <c r="AC55" s="412"/>
      <c r="AD55" s="412"/>
      <c r="AE55" s="412"/>
      <c r="AF55" s="412" t="s">
        <v>32</v>
      </c>
      <c r="AG55" s="412" t="s">
        <v>32</v>
      </c>
      <c r="AH55" s="412"/>
      <c r="AI55" s="412"/>
      <c r="AJ55" s="412"/>
      <c r="AK55" s="412"/>
      <c r="AL55" s="412"/>
      <c r="AM55" s="412"/>
      <c r="AN55" s="412"/>
      <c r="AO55" s="412"/>
      <c r="AP55" s="412"/>
      <c r="AQ55" s="412"/>
      <c r="AR55" s="412"/>
      <c r="AS55" s="412"/>
      <c r="AT55" s="412"/>
      <c r="AU55" s="412"/>
      <c r="AV55" s="412"/>
      <c r="AW55" s="412"/>
      <c r="AX55" s="652"/>
      <c r="AY55" s="652"/>
      <c r="AZ55" s="652"/>
      <c r="BA55" s="652"/>
      <c r="BB55" s="652"/>
      <c r="BC55" s="652"/>
      <c r="BD55" s="652" t="s">
        <v>53</v>
      </c>
      <c r="BE55" s="652" t="s">
        <v>53</v>
      </c>
      <c r="BF55" s="652" t="s">
        <v>53</v>
      </c>
      <c r="BG55" s="652" t="s">
        <v>53</v>
      </c>
      <c r="BH55" s="652"/>
      <c r="BI55" s="652"/>
      <c r="BJ55" s="652"/>
      <c r="BK55" s="652"/>
      <c r="BL55" s="652"/>
      <c r="BM55" s="652"/>
      <c r="BN55" s="652"/>
      <c r="BO55" s="652"/>
      <c r="BP55" s="652"/>
      <c r="BQ55" s="652"/>
      <c r="BR55" s="652"/>
      <c r="BS55" s="652"/>
      <c r="BT55" s="652"/>
      <c r="BU55" s="652"/>
      <c r="BV55" s="652"/>
      <c r="BW55" s="652"/>
      <c r="BX55" s="652"/>
      <c r="BY55" s="673"/>
      <c r="BZ55" s="707"/>
      <c r="CA55" s="715"/>
      <c r="CB55" s="715"/>
      <c r="CC55" s="716" t="s">
        <v>32</v>
      </c>
      <c r="CD55" s="716"/>
      <c r="CE55" s="717"/>
      <c r="CF55" s="538">
        <f t="shared" si="5"/>
        <v>0.75</v>
      </c>
      <c r="CG55" s="695" t="s">
        <v>456</v>
      </c>
    </row>
    <row r="56" spans="1:85" s="13" customFormat="1" ht="16.5" x14ac:dyDescent="0.2">
      <c r="A56" s="609"/>
      <c r="B56" s="495" t="s">
        <v>457</v>
      </c>
      <c r="C56" s="612" t="s">
        <v>408</v>
      </c>
      <c r="D56" s="613"/>
      <c r="E56" s="583"/>
      <c r="F56" s="583">
        <v>44629</v>
      </c>
      <c r="G56" s="583"/>
      <c r="H56" s="412"/>
      <c r="I56" s="412"/>
      <c r="J56" s="652"/>
      <c r="K56" s="652"/>
      <c r="L56" s="652"/>
      <c r="M56" s="65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652"/>
      <c r="AY56" s="652"/>
      <c r="AZ56" s="652"/>
      <c r="BA56" s="652"/>
      <c r="BB56" s="652"/>
      <c r="BC56" s="652"/>
      <c r="BD56" s="652"/>
      <c r="BE56" s="652"/>
      <c r="BF56" s="652"/>
      <c r="BG56" s="652">
        <v>28</v>
      </c>
      <c r="BH56" s="652"/>
      <c r="BI56" s="652"/>
      <c r="BJ56" s="652"/>
      <c r="BK56" s="652"/>
      <c r="BL56" s="652"/>
      <c r="BM56" s="652"/>
      <c r="BN56" s="652"/>
      <c r="BO56" s="652"/>
      <c r="BP56" s="652"/>
      <c r="BQ56" s="652"/>
      <c r="BR56" s="652"/>
      <c r="BS56" s="652"/>
      <c r="BT56" s="652"/>
      <c r="BU56" s="652"/>
      <c r="BV56" s="652"/>
      <c r="BW56" s="652"/>
      <c r="BX56" s="652"/>
      <c r="BY56" s="673"/>
      <c r="BZ56" s="707"/>
      <c r="CA56" s="715"/>
      <c r="CB56" s="715"/>
      <c r="CC56" s="716"/>
      <c r="CD56" s="716"/>
      <c r="CE56" s="717"/>
      <c r="CF56" s="538">
        <f t="shared" si="5"/>
        <v>0</v>
      </c>
      <c r="CG56" s="695"/>
    </row>
    <row r="57" spans="1:85" s="13" customFormat="1" ht="33" x14ac:dyDescent="0.2">
      <c r="A57" s="687"/>
      <c r="B57" s="495" t="s">
        <v>629</v>
      </c>
      <c r="C57" s="612" t="s">
        <v>409</v>
      </c>
      <c r="D57" s="613" t="s">
        <v>449</v>
      </c>
      <c r="E57" s="583">
        <v>44500</v>
      </c>
      <c r="F57" s="583">
        <v>44742</v>
      </c>
      <c r="G57" s="583"/>
      <c r="H57" s="412"/>
      <c r="I57" s="412"/>
      <c r="J57" s="652"/>
      <c r="K57" s="652"/>
      <c r="L57" s="652"/>
      <c r="M57" s="652"/>
      <c r="N57" s="412"/>
      <c r="O57" s="412"/>
      <c r="P57" s="412"/>
      <c r="Q57" s="412"/>
      <c r="R57" s="412"/>
      <c r="S57" s="412"/>
      <c r="T57" s="412"/>
      <c r="U57" s="412"/>
      <c r="V57" s="412"/>
      <c r="W57" s="412"/>
      <c r="X57" s="412"/>
      <c r="Y57" s="412"/>
      <c r="Z57" s="412"/>
      <c r="AA57" s="412"/>
      <c r="AB57" s="412"/>
      <c r="AC57" s="412"/>
      <c r="AD57" s="412"/>
      <c r="AE57" s="412"/>
      <c r="AF57" s="412"/>
      <c r="AG57" s="412"/>
      <c r="AH57" s="412" t="s">
        <v>32</v>
      </c>
      <c r="AI57" s="412" t="s">
        <v>32</v>
      </c>
      <c r="AJ57" s="412" t="s">
        <v>32</v>
      </c>
      <c r="AK57" s="412" t="s">
        <v>32</v>
      </c>
      <c r="AL57" s="412" t="s">
        <v>32</v>
      </c>
      <c r="AM57" s="412" t="s">
        <v>32</v>
      </c>
      <c r="AN57" s="412" t="s">
        <v>32</v>
      </c>
      <c r="AO57" s="412" t="s">
        <v>32</v>
      </c>
      <c r="AP57" s="412"/>
      <c r="AQ57" s="412"/>
      <c r="AR57" s="412"/>
      <c r="AS57" s="412"/>
      <c r="AT57" s="412"/>
      <c r="AU57" s="412"/>
      <c r="AV57" s="412"/>
      <c r="AW57" s="412"/>
      <c r="AX57" s="652"/>
      <c r="AY57" s="652"/>
      <c r="AZ57" s="652"/>
      <c r="BA57" s="652"/>
      <c r="BB57" s="652"/>
      <c r="BC57" s="652"/>
      <c r="BD57" s="652"/>
      <c r="BE57" s="652"/>
      <c r="BF57" s="652"/>
      <c r="BG57" s="652"/>
      <c r="BH57" s="652" t="s">
        <v>53</v>
      </c>
      <c r="BI57" s="652" t="s">
        <v>53</v>
      </c>
      <c r="BJ57" s="652" t="s">
        <v>53</v>
      </c>
      <c r="BK57" s="652" t="s">
        <v>53</v>
      </c>
      <c r="BL57" s="652" t="s">
        <v>53</v>
      </c>
      <c r="BM57" s="652" t="s">
        <v>53</v>
      </c>
      <c r="BN57" s="652" t="s">
        <v>53</v>
      </c>
      <c r="BO57" s="652" t="s">
        <v>53</v>
      </c>
      <c r="BP57" s="652" t="s">
        <v>53</v>
      </c>
      <c r="BQ57" s="652" t="s">
        <v>53</v>
      </c>
      <c r="BR57" s="652" t="s">
        <v>53</v>
      </c>
      <c r="BS57" s="652" t="s">
        <v>53</v>
      </c>
      <c r="BT57" s="652" t="s">
        <v>53</v>
      </c>
      <c r="BU57" s="652" t="s">
        <v>53</v>
      </c>
      <c r="BV57" s="652"/>
      <c r="BW57" s="652"/>
      <c r="BX57" s="652"/>
      <c r="BY57" s="673"/>
      <c r="BZ57" s="707" t="s">
        <v>32</v>
      </c>
      <c r="CA57" s="715"/>
      <c r="CB57" s="715"/>
      <c r="CC57" s="716"/>
      <c r="CD57" s="716"/>
      <c r="CE57" s="717"/>
      <c r="CF57" s="538">
        <f t="shared" si="5"/>
        <v>0.2</v>
      </c>
      <c r="CG57" s="695" t="s">
        <v>623</v>
      </c>
    </row>
    <row r="58" spans="1:85" s="25" customFormat="1" ht="18" customHeight="1" x14ac:dyDescent="0.2">
      <c r="A58" s="608" t="s">
        <v>383</v>
      </c>
      <c r="B58" s="601"/>
      <c r="C58" s="601"/>
      <c r="D58" s="601"/>
      <c r="E58" s="641"/>
      <c r="F58" s="641"/>
      <c r="G58" s="642"/>
      <c r="H58" s="528"/>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29"/>
      <c r="AK58" s="529"/>
      <c r="AL58" s="529"/>
      <c r="AM58" s="529"/>
      <c r="AN58" s="529"/>
      <c r="AO58" s="529"/>
      <c r="AP58" s="529"/>
      <c r="AQ58" s="529"/>
      <c r="AR58" s="529"/>
      <c r="AS58" s="529"/>
      <c r="AT58" s="529"/>
      <c r="AU58" s="529"/>
      <c r="AV58" s="529"/>
      <c r="AW58" s="529"/>
      <c r="AX58" s="529"/>
      <c r="AY58" s="529"/>
      <c r="AZ58" s="529"/>
      <c r="BA58" s="529"/>
      <c r="BB58" s="529"/>
      <c r="BC58" s="529"/>
      <c r="BD58" s="529"/>
      <c r="BE58" s="529"/>
      <c r="BF58" s="529"/>
      <c r="BG58" s="529"/>
      <c r="BH58" s="529"/>
      <c r="BI58" s="529"/>
      <c r="BJ58" s="529"/>
      <c r="BK58" s="529"/>
      <c r="BL58" s="529"/>
      <c r="BM58" s="529"/>
      <c r="BN58" s="529"/>
      <c r="BO58" s="529"/>
      <c r="BP58" s="529"/>
      <c r="BQ58" s="529"/>
      <c r="BR58" s="529"/>
      <c r="BS58" s="529"/>
      <c r="BT58" s="529"/>
      <c r="BU58" s="529"/>
      <c r="BV58" s="529"/>
      <c r="BW58" s="529"/>
      <c r="BX58" s="529"/>
      <c r="BY58" s="530"/>
      <c r="BZ58" s="705"/>
      <c r="CA58" s="705"/>
      <c r="CB58" s="705"/>
      <c r="CC58" s="705"/>
      <c r="CD58" s="705"/>
      <c r="CE58" s="705"/>
      <c r="CF58" s="537">
        <f>SUBTOTAL(1,CF59:CF60)</f>
        <v>0.5</v>
      </c>
      <c r="CG58" s="691"/>
    </row>
    <row r="59" spans="1:85" s="13" customFormat="1" ht="31.5" customHeight="1" x14ac:dyDescent="0.2">
      <c r="A59" s="620" t="s">
        <v>135</v>
      </c>
      <c r="B59" s="671" t="s">
        <v>624</v>
      </c>
      <c r="C59" s="613" t="s">
        <v>408</v>
      </c>
      <c r="D59" s="613" t="s">
        <v>409</v>
      </c>
      <c r="E59" s="583">
        <v>44561</v>
      </c>
      <c r="F59" s="583" t="s">
        <v>437</v>
      </c>
      <c r="G59" s="466"/>
      <c r="H59" s="461"/>
      <c r="I59" s="461"/>
      <c r="J59" s="462"/>
      <c r="K59" s="462"/>
      <c r="L59" s="462"/>
      <c r="M59" s="462"/>
      <c r="N59" s="462"/>
      <c r="O59" s="462"/>
      <c r="P59" s="462"/>
      <c r="Q59" s="462"/>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2"/>
      <c r="BX59" s="462"/>
      <c r="BY59" s="676"/>
      <c r="BZ59" s="718"/>
      <c r="CA59" s="716"/>
      <c r="CB59" s="716"/>
      <c r="CC59" s="716"/>
      <c r="CD59" s="716"/>
      <c r="CE59" s="717"/>
      <c r="CF59" s="539">
        <f>IF(CE59&lt;&gt;"",1,IF(CD59&lt;&gt;"",0.9,IF(CC59&lt;&gt;"",0.75,IF(CB59&lt;&gt;"",0.5,IF(CA59&lt;&gt;"",0.3,IF(BZ59&lt;&gt;"",0.2,0))))))</f>
        <v>0</v>
      </c>
      <c r="CG59" s="565" t="s">
        <v>438</v>
      </c>
    </row>
    <row r="60" spans="1:85" s="13" customFormat="1" ht="31.5" customHeight="1" x14ac:dyDescent="0.2">
      <c r="A60" s="746" t="s">
        <v>139</v>
      </c>
      <c r="B60" s="671" t="s">
        <v>461</v>
      </c>
      <c r="C60" s="613" t="s">
        <v>408</v>
      </c>
      <c r="D60" s="613" t="s">
        <v>409</v>
      </c>
      <c r="E60" s="583">
        <v>44561</v>
      </c>
      <c r="F60" s="584" t="s">
        <v>43</v>
      </c>
      <c r="G60" s="466" t="s">
        <v>261</v>
      </c>
      <c r="H60" s="652"/>
      <c r="I60" s="652"/>
      <c r="J60" s="652"/>
      <c r="K60" s="652"/>
      <c r="L60" s="652"/>
      <c r="M60" s="652"/>
      <c r="N60" s="652"/>
      <c r="O60" s="652"/>
      <c r="P60" s="652"/>
      <c r="Q60" s="652"/>
      <c r="R60" s="412"/>
      <c r="S60" s="412"/>
      <c r="T60" s="412"/>
      <c r="U60" s="652"/>
      <c r="V60" s="652"/>
      <c r="W60" s="652"/>
      <c r="X60" s="652"/>
      <c r="Y60" s="65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652"/>
      <c r="AY60" s="652"/>
      <c r="AZ60" s="652"/>
      <c r="BA60" s="652"/>
      <c r="BB60" s="652"/>
      <c r="BC60" s="652"/>
      <c r="BD60" s="652"/>
      <c r="BE60" s="652"/>
      <c r="BF60" s="652"/>
      <c r="BG60" s="652"/>
      <c r="BH60" s="652"/>
      <c r="BI60" s="652"/>
      <c r="BJ60" s="652"/>
      <c r="BK60" s="652"/>
      <c r="BL60" s="652"/>
      <c r="BM60" s="652"/>
      <c r="BN60" s="652"/>
      <c r="BO60" s="652"/>
      <c r="BP60" s="652"/>
      <c r="BQ60" s="652"/>
      <c r="BR60" s="652"/>
      <c r="BS60" s="652"/>
      <c r="BT60" s="652"/>
      <c r="BU60" s="652"/>
      <c r="BV60" s="652"/>
      <c r="BW60" s="652"/>
      <c r="BX60" s="652"/>
      <c r="BY60" s="673"/>
      <c r="BZ60" s="707"/>
      <c r="CA60" s="715"/>
      <c r="CB60" s="715"/>
      <c r="CC60" s="715"/>
      <c r="CD60" s="715"/>
      <c r="CE60" s="719" t="s">
        <v>32</v>
      </c>
      <c r="CF60" s="539">
        <f>IF(CE60&lt;&gt;"",1,IF(CD60&lt;&gt;"",0.9,IF(CC60&lt;&gt;"",0.75,IF(CB60&lt;&gt;"",0.5,IF(CA60&lt;&gt;"",0.3,IF(BZ60&lt;&gt;"",0.2,0))))))</f>
        <v>1</v>
      </c>
      <c r="CG60" s="695"/>
    </row>
    <row r="61" spans="1:85" s="25" customFormat="1" ht="27" customHeight="1" x14ac:dyDescent="0.2">
      <c r="A61" s="621" t="s">
        <v>462</v>
      </c>
      <c r="B61" s="604"/>
      <c r="C61" s="604"/>
      <c r="D61" s="604"/>
      <c r="E61" s="646"/>
      <c r="F61" s="646"/>
      <c r="G61" s="647"/>
      <c r="H61" s="1284"/>
      <c r="I61" s="1284"/>
      <c r="J61" s="1284"/>
      <c r="K61" s="1284"/>
      <c r="L61" s="1284"/>
      <c r="M61" s="1284"/>
      <c r="N61" s="1284"/>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4"/>
      <c r="AT61" s="1284"/>
      <c r="AU61" s="1284"/>
      <c r="AV61" s="1284"/>
      <c r="AW61" s="1284"/>
      <c r="AX61" s="1317"/>
      <c r="AY61" s="1317"/>
      <c r="AZ61" s="1317"/>
      <c r="BA61" s="1317"/>
      <c r="BB61" s="1317"/>
      <c r="BC61" s="1317"/>
      <c r="BD61" s="1317"/>
      <c r="BE61" s="1317"/>
      <c r="BF61" s="1317"/>
      <c r="BG61" s="1317"/>
      <c r="BH61" s="1317"/>
      <c r="BI61" s="1317"/>
      <c r="BJ61" s="1317"/>
      <c r="BK61" s="1317"/>
      <c r="BL61" s="1317"/>
      <c r="BM61" s="1317"/>
      <c r="BN61" s="1317"/>
      <c r="BO61" s="1317"/>
      <c r="BP61" s="1317"/>
      <c r="BQ61" s="1317"/>
      <c r="BR61" s="1317"/>
      <c r="BS61" s="1317"/>
      <c r="BT61" s="1317"/>
      <c r="BU61" s="1317"/>
      <c r="BV61" s="1317"/>
      <c r="BW61" s="1317"/>
      <c r="BX61" s="1317"/>
      <c r="BY61" s="1318"/>
      <c r="BZ61" s="720"/>
      <c r="CA61" s="720"/>
      <c r="CB61" s="720"/>
      <c r="CC61" s="720"/>
      <c r="CD61" s="720"/>
      <c r="CE61" s="720"/>
      <c r="CF61" s="540">
        <f>SUBTOTAL(1,CF62:CF80)</f>
        <v>1</v>
      </c>
      <c r="CG61" s="696"/>
    </row>
    <row r="62" spans="1:85" s="25" customFormat="1" ht="18" customHeight="1" x14ac:dyDescent="0.2">
      <c r="A62" s="608" t="s">
        <v>463</v>
      </c>
      <c r="B62" s="601"/>
      <c r="C62" s="601"/>
      <c r="D62" s="601"/>
      <c r="E62" s="641"/>
      <c r="F62" s="641"/>
      <c r="G62" s="642"/>
      <c r="H62" s="528"/>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29"/>
      <c r="AZ62" s="529"/>
      <c r="BA62" s="529"/>
      <c r="BB62" s="529"/>
      <c r="BC62" s="529"/>
      <c r="BD62" s="529"/>
      <c r="BE62" s="529"/>
      <c r="BF62" s="529"/>
      <c r="BG62" s="529"/>
      <c r="BH62" s="529"/>
      <c r="BI62" s="529"/>
      <c r="BJ62" s="529"/>
      <c r="BK62" s="529"/>
      <c r="BL62" s="529"/>
      <c r="BM62" s="529"/>
      <c r="BN62" s="529"/>
      <c r="BO62" s="529"/>
      <c r="BP62" s="529"/>
      <c r="BQ62" s="529"/>
      <c r="BR62" s="529"/>
      <c r="BS62" s="529"/>
      <c r="BT62" s="529"/>
      <c r="BU62" s="529"/>
      <c r="BV62" s="529"/>
      <c r="BW62" s="529"/>
      <c r="BX62" s="529"/>
      <c r="BY62" s="530"/>
      <c r="BZ62" s="705"/>
      <c r="CA62" s="705"/>
      <c r="CB62" s="705"/>
      <c r="CC62" s="705"/>
      <c r="CD62" s="705"/>
      <c r="CE62" s="705"/>
      <c r="CF62" s="537">
        <f>SUBTOTAL(1,CF63:CF72)</f>
        <v>1</v>
      </c>
      <c r="CG62" s="691"/>
    </row>
    <row r="63" spans="1:85" s="13" customFormat="1" ht="31.5" customHeight="1" x14ac:dyDescent="0.2">
      <c r="A63" s="747" t="s">
        <v>180</v>
      </c>
      <c r="B63" s="671" t="s">
        <v>464</v>
      </c>
      <c r="C63" s="612" t="s">
        <v>465</v>
      </c>
      <c r="D63" s="612" t="s">
        <v>466</v>
      </c>
      <c r="E63" s="586"/>
      <c r="F63" s="586"/>
      <c r="G63" s="583">
        <v>44316</v>
      </c>
      <c r="H63" s="412"/>
      <c r="I63" s="412"/>
      <c r="J63" s="652"/>
      <c r="K63" s="652"/>
      <c r="L63" s="652"/>
      <c r="M63" s="652"/>
      <c r="N63" s="652"/>
      <c r="O63" s="652"/>
      <c r="P63" s="652"/>
      <c r="Q63" s="652"/>
      <c r="R63" s="412"/>
      <c r="S63" s="412"/>
      <c r="T63" s="412" t="s">
        <v>32</v>
      </c>
      <c r="U63" s="412" t="s">
        <v>32</v>
      </c>
      <c r="V63" s="412" t="s">
        <v>32</v>
      </c>
      <c r="W63" s="412" t="s">
        <v>32</v>
      </c>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652"/>
      <c r="AY63" s="652"/>
      <c r="AZ63" s="652"/>
      <c r="BA63" s="652"/>
      <c r="BB63" s="652"/>
      <c r="BC63" s="652"/>
      <c r="BD63" s="652"/>
      <c r="BE63" s="652"/>
      <c r="BF63" s="652"/>
      <c r="BG63" s="652"/>
      <c r="BH63" s="652"/>
      <c r="BI63" s="652"/>
      <c r="BJ63" s="652"/>
      <c r="BK63" s="652"/>
      <c r="BL63" s="652"/>
      <c r="BM63" s="652"/>
      <c r="BN63" s="652"/>
      <c r="BO63" s="652"/>
      <c r="BP63" s="652"/>
      <c r="BQ63" s="652"/>
      <c r="BR63" s="652"/>
      <c r="BS63" s="652"/>
      <c r="BT63" s="652"/>
      <c r="BU63" s="652"/>
      <c r="BV63" s="652"/>
      <c r="BW63" s="652"/>
      <c r="BX63" s="652"/>
      <c r="BY63" s="673"/>
      <c r="BZ63" s="718"/>
      <c r="CA63" s="716"/>
      <c r="CB63" s="716"/>
      <c r="CC63" s="716"/>
      <c r="CD63" s="716"/>
      <c r="CE63" s="717" t="s">
        <v>32</v>
      </c>
      <c r="CF63" s="539">
        <f>IF(CE63&lt;&gt;"",1,IF(CD63&lt;&gt;"",0.9,IF(CC63&lt;&gt;"",0.75,IF(CB63&lt;&gt;"",0.5,IF(CA63&lt;&gt;"",0.3,IF(BZ63&lt;&gt;"",0.2,0))))))</f>
        <v>1</v>
      </c>
      <c r="CG63" s="565"/>
    </row>
    <row r="64" spans="1:85" s="13" customFormat="1" ht="17.25" customHeight="1" x14ac:dyDescent="0.2">
      <c r="A64" s="747" t="s">
        <v>187</v>
      </c>
      <c r="B64" s="494" t="s">
        <v>467</v>
      </c>
      <c r="C64" s="622"/>
      <c r="D64" s="623"/>
      <c r="E64" s="586"/>
      <c r="F64" s="586">
        <f>MAX(F65:F66)</f>
        <v>44572</v>
      </c>
      <c r="G64" s="586">
        <f>MAX(G65:G66)</f>
        <v>44579</v>
      </c>
      <c r="H64" s="412"/>
      <c r="I64" s="412"/>
      <c r="J64" s="652"/>
      <c r="K64" s="652"/>
      <c r="L64" s="652"/>
      <c r="M64" s="652"/>
      <c r="N64" s="652"/>
      <c r="O64" s="652"/>
      <c r="P64" s="652"/>
      <c r="Q64" s="65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652"/>
      <c r="AY64" s="652"/>
      <c r="AZ64" s="652"/>
      <c r="BA64" s="652"/>
      <c r="BB64" s="652"/>
      <c r="BC64" s="652"/>
      <c r="BD64" s="652"/>
      <c r="BE64" s="652"/>
      <c r="BF64" s="652"/>
      <c r="BG64" s="652"/>
      <c r="BH64" s="652"/>
      <c r="BI64" s="652"/>
      <c r="BJ64" s="652"/>
      <c r="BK64" s="652"/>
      <c r="BL64" s="652"/>
      <c r="BM64" s="652"/>
      <c r="BN64" s="652"/>
      <c r="BO64" s="652"/>
      <c r="BP64" s="652"/>
      <c r="BQ64" s="652"/>
      <c r="BR64" s="652"/>
      <c r="BS64" s="652"/>
      <c r="BT64" s="652"/>
      <c r="BU64" s="652"/>
      <c r="BV64" s="652"/>
      <c r="BW64" s="652"/>
      <c r="BX64" s="652"/>
      <c r="BY64" s="673"/>
      <c r="BZ64" s="718"/>
      <c r="CA64" s="716"/>
      <c r="CB64" s="716"/>
      <c r="CC64" s="716"/>
      <c r="CD64" s="716"/>
      <c r="CE64" s="717" t="s">
        <v>32</v>
      </c>
      <c r="CF64" s="539">
        <f t="shared" ref="CF64:CF75" si="6">IF(CE64&lt;&gt;"",1,IF(CD64&lt;&gt;"",0.9,IF(CC64&lt;&gt;"",0.75,IF(CB64&lt;&gt;"",0.5,IF(CA64&lt;&gt;"",0.3,IF(BZ64&lt;&gt;"",0.2,0))))))</f>
        <v>1</v>
      </c>
      <c r="CG64" s="565"/>
    </row>
    <row r="65" spans="1:85" s="13" customFormat="1" ht="16.5" customHeight="1" x14ac:dyDescent="0.2">
      <c r="A65" s="609"/>
      <c r="B65" s="495" t="s">
        <v>468</v>
      </c>
      <c r="C65" s="612" t="s">
        <v>469</v>
      </c>
      <c r="D65" s="613" t="s">
        <v>466</v>
      </c>
      <c r="E65" s="583"/>
      <c r="F65" s="583"/>
      <c r="G65" s="583">
        <v>44365</v>
      </c>
      <c r="H65" s="412"/>
      <c r="I65" s="412"/>
      <c r="J65" s="652"/>
      <c r="K65" s="652"/>
      <c r="L65" s="652"/>
      <c r="M65" s="652"/>
      <c r="N65" s="652"/>
      <c r="O65" s="652"/>
      <c r="P65" s="652"/>
      <c r="Q65" s="652"/>
      <c r="R65" s="412"/>
      <c r="S65" s="412"/>
      <c r="T65" s="412"/>
      <c r="U65" s="412"/>
      <c r="V65" s="412"/>
      <c r="W65" s="412"/>
      <c r="X65" s="412" t="s">
        <v>32</v>
      </c>
      <c r="Y65" s="412" t="s">
        <v>32</v>
      </c>
      <c r="Z65" s="412" t="s">
        <v>32</v>
      </c>
      <c r="AA65" s="412" t="s">
        <v>32</v>
      </c>
      <c r="AB65" s="412" t="s">
        <v>32</v>
      </c>
      <c r="AC65" s="412" t="s">
        <v>32</v>
      </c>
      <c r="AD65" s="412"/>
      <c r="AE65" s="412"/>
      <c r="AF65" s="412"/>
      <c r="AG65" s="412"/>
      <c r="AH65" s="412"/>
      <c r="AI65" s="412"/>
      <c r="AJ65" s="412"/>
      <c r="AK65" s="412"/>
      <c r="AL65" s="412"/>
      <c r="AM65" s="412"/>
      <c r="AN65" s="412"/>
      <c r="AO65" s="412"/>
      <c r="AP65" s="412"/>
      <c r="AQ65" s="412"/>
      <c r="AR65" s="412"/>
      <c r="AS65" s="412"/>
      <c r="AT65" s="412"/>
      <c r="AU65" s="412"/>
      <c r="AV65" s="412"/>
      <c r="AW65" s="412"/>
      <c r="AX65" s="652"/>
      <c r="AY65" s="652"/>
      <c r="AZ65" s="652"/>
      <c r="BA65" s="652"/>
      <c r="BB65" s="652"/>
      <c r="BC65" s="652"/>
      <c r="BD65" s="652"/>
      <c r="BE65" s="652"/>
      <c r="BF65" s="652"/>
      <c r="BG65" s="652"/>
      <c r="BH65" s="652"/>
      <c r="BI65" s="652"/>
      <c r="BJ65" s="652"/>
      <c r="BK65" s="652"/>
      <c r="BL65" s="652"/>
      <c r="BM65" s="652"/>
      <c r="BN65" s="652"/>
      <c r="BO65" s="652"/>
      <c r="BP65" s="652"/>
      <c r="BQ65" s="652"/>
      <c r="BR65" s="652"/>
      <c r="BS65" s="652"/>
      <c r="BT65" s="652"/>
      <c r="BU65" s="652"/>
      <c r="BV65" s="652"/>
      <c r="BW65" s="652"/>
      <c r="BX65" s="652"/>
      <c r="BY65" s="673"/>
      <c r="BZ65" s="718"/>
      <c r="CA65" s="716"/>
      <c r="CB65" s="716"/>
      <c r="CC65" s="716"/>
      <c r="CD65" s="716"/>
      <c r="CE65" s="717" t="s">
        <v>32</v>
      </c>
      <c r="CF65" s="539">
        <f t="shared" si="6"/>
        <v>1</v>
      </c>
      <c r="CG65" s="565"/>
    </row>
    <row r="66" spans="1:85" s="13" customFormat="1" ht="16.5" customHeight="1" x14ac:dyDescent="0.2">
      <c r="A66" s="609"/>
      <c r="B66" s="495" t="s">
        <v>470</v>
      </c>
      <c r="C66" s="612" t="s">
        <v>471</v>
      </c>
      <c r="D66" s="613" t="s">
        <v>466</v>
      </c>
      <c r="E66" s="583"/>
      <c r="F66" s="583">
        <v>44572</v>
      </c>
      <c r="G66" s="583">
        <v>44579</v>
      </c>
      <c r="H66" s="412"/>
      <c r="I66" s="412"/>
      <c r="J66" s="652"/>
      <c r="K66" s="652"/>
      <c r="L66" s="652"/>
      <c r="M66" s="652"/>
      <c r="N66" s="652"/>
      <c r="O66" s="652"/>
      <c r="P66" s="652"/>
      <c r="Q66" s="652"/>
      <c r="R66" s="412"/>
      <c r="S66" s="412"/>
      <c r="T66" s="412"/>
      <c r="U66" s="412"/>
      <c r="V66" s="412"/>
      <c r="W66" s="412"/>
      <c r="X66" s="412" t="s">
        <v>32</v>
      </c>
      <c r="Y66" s="412" t="s">
        <v>32</v>
      </c>
      <c r="Z66" s="412" t="s">
        <v>32</v>
      </c>
      <c r="AA66" s="412" t="s">
        <v>32</v>
      </c>
      <c r="AB66" s="412" t="s">
        <v>32</v>
      </c>
      <c r="AC66" s="412" t="s">
        <v>32</v>
      </c>
      <c r="AD66" s="412"/>
      <c r="AE66" s="412"/>
      <c r="AF66" s="412"/>
      <c r="AG66" s="412"/>
      <c r="AH66" s="412"/>
      <c r="AI66" s="412"/>
      <c r="AJ66" s="412"/>
      <c r="AK66" s="412"/>
      <c r="AL66" s="412"/>
      <c r="AM66" s="412"/>
      <c r="AN66" s="412"/>
      <c r="AO66" s="412"/>
      <c r="AP66" s="412"/>
      <c r="AQ66" s="412"/>
      <c r="AR66" s="412"/>
      <c r="AS66" s="412"/>
      <c r="AT66" s="412"/>
      <c r="AU66" s="412"/>
      <c r="AV66" s="412"/>
      <c r="AW66" s="412"/>
      <c r="AX66" s="652"/>
      <c r="AY66" s="652"/>
      <c r="AZ66" s="652"/>
      <c r="BA66" s="652"/>
      <c r="BB66" s="652"/>
      <c r="BC66" s="652"/>
      <c r="BD66" s="652"/>
      <c r="BE66" s="652">
        <v>11</v>
      </c>
      <c r="BF66" s="652"/>
      <c r="BG66" s="652"/>
      <c r="BH66" s="652"/>
      <c r="BI66" s="652"/>
      <c r="BJ66" s="652"/>
      <c r="BK66" s="652"/>
      <c r="BL66" s="652"/>
      <c r="BM66" s="652"/>
      <c r="BN66" s="652"/>
      <c r="BO66" s="652"/>
      <c r="BP66" s="652"/>
      <c r="BQ66" s="652"/>
      <c r="BR66" s="652"/>
      <c r="BS66" s="652"/>
      <c r="BT66" s="652"/>
      <c r="BU66" s="652"/>
      <c r="BV66" s="652"/>
      <c r="BW66" s="652"/>
      <c r="BX66" s="652"/>
      <c r="BY66" s="673"/>
      <c r="BZ66" s="718"/>
      <c r="CA66" s="716"/>
      <c r="CB66" s="716"/>
      <c r="CC66" s="716"/>
      <c r="CD66" s="716"/>
      <c r="CE66" s="717" t="s">
        <v>32</v>
      </c>
      <c r="CF66" s="539">
        <f t="shared" si="6"/>
        <v>1</v>
      </c>
      <c r="CG66" s="565"/>
    </row>
    <row r="67" spans="1:85" s="13" customFormat="1" ht="17.25" customHeight="1" x14ac:dyDescent="0.2">
      <c r="A67" s="747" t="s">
        <v>472</v>
      </c>
      <c r="B67" s="671" t="s">
        <v>473</v>
      </c>
      <c r="C67" s="612"/>
      <c r="D67" s="613"/>
      <c r="E67" s="583"/>
      <c r="F67" s="583"/>
      <c r="G67" s="586">
        <v>44446</v>
      </c>
      <c r="H67" s="412"/>
      <c r="I67" s="412"/>
      <c r="J67" s="652"/>
      <c r="K67" s="652"/>
      <c r="L67" s="652"/>
      <c r="M67" s="652"/>
      <c r="N67" s="652"/>
      <c r="O67" s="652"/>
      <c r="P67" s="652"/>
      <c r="Q67" s="65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652"/>
      <c r="AY67" s="652"/>
      <c r="AZ67" s="652"/>
      <c r="BA67" s="652"/>
      <c r="BB67" s="652"/>
      <c r="BC67" s="652"/>
      <c r="BD67" s="652"/>
      <c r="BE67" s="652"/>
      <c r="BF67" s="652"/>
      <c r="BG67" s="652"/>
      <c r="BH67" s="652"/>
      <c r="BI67" s="652"/>
      <c r="BJ67" s="652"/>
      <c r="BK67" s="652"/>
      <c r="BL67" s="652"/>
      <c r="BM67" s="652"/>
      <c r="BN67" s="652"/>
      <c r="BO67" s="652"/>
      <c r="BP67" s="652"/>
      <c r="BQ67" s="652"/>
      <c r="BR67" s="652"/>
      <c r="BS67" s="652"/>
      <c r="BT67" s="652"/>
      <c r="BU67" s="652"/>
      <c r="BV67" s="652"/>
      <c r="BW67" s="652"/>
      <c r="BX67" s="652"/>
      <c r="BY67" s="673"/>
      <c r="BZ67" s="718"/>
      <c r="CA67" s="716"/>
      <c r="CB67" s="716"/>
      <c r="CC67" s="716"/>
      <c r="CD67" s="716"/>
      <c r="CE67" s="717" t="s">
        <v>32</v>
      </c>
      <c r="CF67" s="539">
        <f>SUBTOTAL(1,CF68:CF70)</f>
        <v>1</v>
      </c>
      <c r="CG67" s="565"/>
    </row>
    <row r="68" spans="1:85" s="13" customFormat="1" ht="16.5" x14ac:dyDescent="0.2">
      <c r="A68" s="609"/>
      <c r="B68" s="495" t="s">
        <v>474</v>
      </c>
      <c r="C68" s="612" t="s">
        <v>469</v>
      </c>
      <c r="D68" s="613" t="s">
        <v>408</v>
      </c>
      <c r="E68" s="583"/>
      <c r="F68" s="583"/>
      <c r="G68" s="583">
        <v>44365</v>
      </c>
      <c r="H68" s="412"/>
      <c r="I68" s="412"/>
      <c r="J68" s="652"/>
      <c r="K68" s="652"/>
      <c r="L68" s="652"/>
      <c r="M68" s="652"/>
      <c r="N68" s="652"/>
      <c r="O68" s="652"/>
      <c r="P68" s="652"/>
      <c r="Q68" s="652"/>
      <c r="R68" s="412"/>
      <c r="S68" s="412"/>
      <c r="T68" s="412"/>
      <c r="U68" s="412"/>
      <c r="V68" s="412"/>
      <c r="W68" s="412"/>
      <c r="X68" s="412"/>
      <c r="Y68" s="412"/>
      <c r="Z68" s="412"/>
      <c r="AA68" s="412"/>
      <c r="AB68" s="412"/>
      <c r="AC68" s="412"/>
      <c r="AD68" s="412" t="s">
        <v>32</v>
      </c>
      <c r="AE68" s="412"/>
      <c r="AF68" s="412"/>
      <c r="AG68" s="412"/>
      <c r="AH68" s="412"/>
      <c r="AI68" s="412"/>
      <c r="AJ68" s="412"/>
      <c r="AK68" s="412"/>
      <c r="AL68" s="412"/>
      <c r="AM68" s="412"/>
      <c r="AN68" s="412"/>
      <c r="AO68" s="412"/>
      <c r="AP68" s="412"/>
      <c r="AQ68" s="412"/>
      <c r="AR68" s="412"/>
      <c r="AS68" s="412"/>
      <c r="AT68" s="412"/>
      <c r="AU68" s="412"/>
      <c r="AV68" s="412"/>
      <c r="AW68" s="412"/>
      <c r="AX68" s="652"/>
      <c r="AY68" s="652"/>
      <c r="AZ68" s="652"/>
      <c r="BA68" s="652"/>
      <c r="BB68" s="652"/>
      <c r="BC68" s="652"/>
      <c r="BD68" s="652"/>
      <c r="BE68" s="652"/>
      <c r="BF68" s="652"/>
      <c r="BG68" s="652"/>
      <c r="BH68" s="652"/>
      <c r="BI68" s="652"/>
      <c r="BJ68" s="652"/>
      <c r="BK68" s="652"/>
      <c r="BL68" s="652"/>
      <c r="BM68" s="652"/>
      <c r="BN68" s="652"/>
      <c r="BO68" s="652"/>
      <c r="BP68" s="652"/>
      <c r="BQ68" s="652"/>
      <c r="BR68" s="652"/>
      <c r="BS68" s="652"/>
      <c r="BT68" s="652"/>
      <c r="BU68" s="652"/>
      <c r="BV68" s="652"/>
      <c r="BW68" s="652"/>
      <c r="BX68" s="652"/>
      <c r="BY68" s="673"/>
      <c r="BZ68" s="718"/>
      <c r="CA68" s="716"/>
      <c r="CB68" s="716"/>
      <c r="CC68" s="716"/>
      <c r="CD68" s="716"/>
      <c r="CE68" s="717" t="s">
        <v>32</v>
      </c>
      <c r="CF68" s="539">
        <f t="shared" si="6"/>
        <v>1</v>
      </c>
      <c r="CG68" s="565"/>
    </row>
    <row r="69" spans="1:85" s="13" customFormat="1" ht="16.5" x14ac:dyDescent="0.2">
      <c r="A69" s="609"/>
      <c r="B69" s="495" t="s">
        <v>475</v>
      </c>
      <c r="C69" s="613" t="s">
        <v>408</v>
      </c>
      <c r="D69" s="613"/>
      <c r="E69" s="583"/>
      <c r="F69" s="583"/>
      <c r="G69" s="739">
        <v>44455</v>
      </c>
      <c r="H69" s="412"/>
      <c r="I69" s="412"/>
      <c r="J69" s="652"/>
      <c r="K69" s="652"/>
      <c r="L69" s="652"/>
      <c r="M69" s="652"/>
      <c r="N69" s="652"/>
      <c r="O69" s="652"/>
      <c r="P69" s="652"/>
      <c r="Q69" s="65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652"/>
      <c r="AY69" s="652"/>
      <c r="AZ69" s="652"/>
      <c r="BA69" s="652"/>
      <c r="BB69" s="652"/>
      <c r="BC69" s="652"/>
      <c r="BD69" s="652"/>
      <c r="BE69" s="652"/>
      <c r="BF69" s="652"/>
      <c r="BG69" s="652"/>
      <c r="BH69" s="652"/>
      <c r="BI69" s="652"/>
      <c r="BJ69" s="652"/>
      <c r="BK69" s="652"/>
      <c r="BL69" s="652"/>
      <c r="BM69" s="652"/>
      <c r="BN69" s="652"/>
      <c r="BO69" s="652"/>
      <c r="BP69" s="652"/>
      <c r="BQ69" s="652"/>
      <c r="BR69" s="652"/>
      <c r="BS69" s="652"/>
      <c r="BT69" s="652"/>
      <c r="BU69" s="652"/>
      <c r="BV69" s="652"/>
      <c r="BW69" s="652"/>
      <c r="BX69" s="652"/>
      <c r="BY69" s="673"/>
      <c r="BZ69" s="718"/>
      <c r="CA69" s="716"/>
      <c r="CB69" s="716"/>
      <c r="CC69" s="716"/>
      <c r="CD69" s="716"/>
      <c r="CE69" s="717" t="s">
        <v>32</v>
      </c>
      <c r="CF69" s="539">
        <f t="shared" si="6"/>
        <v>1</v>
      </c>
      <c r="CG69" s="565"/>
    </row>
    <row r="70" spans="1:85" s="13" customFormat="1" ht="18" x14ac:dyDescent="0.2">
      <c r="A70" s="609"/>
      <c r="B70" s="495" t="s">
        <v>476</v>
      </c>
      <c r="C70" s="613" t="s">
        <v>408</v>
      </c>
      <c r="D70" s="613"/>
      <c r="E70" s="583"/>
      <c r="F70" s="583"/>
      <c r="G70" s="739">
        <v>44544</v>
      </c>
      <c r="H70" s="412"/>
      <c r="I70" s="412"/>
      <c r="J70" s="652"/>
      <c r="K70" s="652"/>
      <c r="L70" s="652"/>
      <c r="M70" s="652"/>
      <c r="N70" s="652"/>
      <c r="O70" s="652"/>
      <c r="P70" s="652"/>
      <c r="Q70" s="65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653">
        <v>7</v>
      </c>
      <c r="AP70" s="412"/>
      <c r="AQ70" s="412"/>
      <c r="AR70" s="412"/>
      <c r="AS70" s="412"/>
      <c r="AT70" s="412"/>
      <c r="AU70" s="412"/>
      <c r="AV70" s="412"/>
      <c r="AW70" s="412"/>
      <c r="AX70" s="652"/>
      <c r="AY70" s="652"/>
      <c r="AZ70" s="652"/>
      <c r="BA70" s="652"/>
      <c r="BB70" s="652"/>
      <c r="BC70" s="652"/>
      <c r="BD70" s="652"/>
      <c r="BE70" s="652"/>
      <c r="BF70" s="652"/>
      <c r="BG70" s="652"/>
      <c r="BH70" s="652"/>
      <c r="BI70" s="652"/>
      <c r="BJ70" s="652"/>
      <c r="BK70" s="652"/>
      <c r="BL70" s="652"/>
      <c r="BM70" s="652"/>
      <c r="BN70" s="652"/>
      <c r="BO70" s="652"/>
      <c r="BP70" s="652"/>
      <c r="BQ70" s="652"/>
      <c r="BR70" s="652"/>
      <c r="BS70" s="652"/>
      <c r="BT70" s="652"/>
      <c r="BU70" s="652"/>
      <c r="BV70" s="652"/>
      <c r="BW70" s="652"/>
      <c r="BX70" s="652"/>
      <c r="BY70" s="673"/>
      <c r="BZ70" s="718"/>
      <c r="CA70" s="716"/>
      <c r="CB70" s="716"/>
      <c r="CC70" s="716"/>
      <c r="CD70" s="716"/>
      <c r="CE70" s="717" t="s">
        <v>32</v>
      </c>
      <c r="CF70" s="539">
        <f t="shared" si="6"/>
        <v>1</v>
      </c>
      <c r="CG70" s="565"/>
    </row>
    <row r="71" spans="1:85" s="13" customFormat="1" ht="17.25" customHeight="1" x14ac:dyDescent="0.2">
      <c r="A71" s="747" t="s">
        <v>477</v>
      </c>
      <c r="B71" s="671" t="s">
        <v>478</v>
      </c>
      <c r="C71" s="613"/>
      <c r="D71" s="613"/>
      <c r="E71" s="583"/>
      <c r="F71" s="583">
        <f>F72</f>
        <v>44586</v>
      </c>
      <c r="G71" s="586">
        <v>44579</v>
      </c>
      <c r="H71" s="412"/>
      <c r="I71" s="412"/>
      <c r="J71" s="652"/>
      <c r="K71" s="652"/>
      <c r="L71" s="652"/>
      <c r="M71" s="652"/>
      <c r="N71" s="654"/>
      <c r="O71" s="652"/>
      <c r="P71" s="652"/>
      <c r="Q71" s="652"/>
      <c r="R71" s="412"/>
      <c r="S71" s="652"/>
      <c r="T71" s="412"/>
      <c r="U71" s="412"/>
      <c r="V71" s="412"/>
      <c r="W71" s="412"/>
      <c r="X71" s="412"/>
      <c r="Y71" s="412"/>
      <c r="Z71" s="412"/>
      <c r="AA71" s="412"/>
      <c r="AB71" s="412"/>
      <c r="AC71" s="412"/>
      <c r="AD71" s="412"/>
      <c r="AE71" s="412"/>
      <c r="AF71" s="412"/>
      <c r="AG71" s="412"/>
      <c r="AH71" s="655" t="s">
        <v>479</v>
      </c>
      <c r="AI71" s="412"/>
      <c r="AJ71" s="412"/>
      <c r="AK71" s="412"/>
      <c r="AL71" s="412"/>
      <c r="AM71" s="412"/>
      <c r="AN71" s="412"/>
      <c r="AO71" s="412"/>
      <c r="AP71" s="412"/>
      <c r="AQ71" s="412"/>
      <c r="AR71" s="412"/>
      <c r="AS71" s="412"/>
      <c r="AT71" s="412"/>
      <c r="AU71" s="412"/>
      <c r="AV71" s="412"/>
      <c r="AW71" s="412"/>
      <c r="AX71" s="652"/>
      <c r="AY71" s="652"/>
      <c r="AZ71" s="652"/>
      <c r="BA71" s="652"/>
      <c r="BB71" s="652"/>
      <c r="BC71" s="652"/>
      <c r="BD71" s="652"/>
      <c r="BE71" s="652"/>
      <c r="BF71" s="652"/>
      <c r="BG71" s="652"/>
      <c r="BH71" s="652"/>
      <c r="BI71" s="652"/>
      <c r="BJ71" s="652"/>
      <c r="BK71" s="652"/>
      <c r="BL71" s="652"/>
      <c r="BM71" s="652"/>
      <c r="BN71" s="652"/>
      <c r="BO71" s="652"/>
      <c r="BP71" s="652"/>
      <c r="BQ71" s="652"/>
      <c r="BR71" s="652"/>
      <c r="BS71" s="652"/>
      <c r="BT71" s="652"/>
      <c r="BU71" s="652"/>
      <c r="BV71" s="652"/>
      <c r="BW71" s="652"/>
      <c r="BX71" s="652"/>
      <c r="BY71" s="673"/>
      <c r="BZ71" s="718"/>
      <c r="CA71" s="716"/>
      <c r="CB71" s="716"/>
      <c r="CC71" s="716"/>
      <c r="CD71" s="716"/>
      <c r="CE71" s="717" t="s">
        <v>32</v>
      </c>
      <c r="CF71" s="539">
        <f>SUBTOTAL(1,CF72)</f>
        <v>1</v>
      </c>
      <c r="CG71" s="565"/>
    </row>
    <row r="72" spans="1:85" s="13" customFormat="1" ht="16.5" x14ac:dyDescent="0.2">
      <c r="A72" s="502"/>
      <c r="B72" s="495" t="s">
        <v>480</v>
      </c>
      <c r="C72" s="612" t="s">
        <v>481</v>
      </c>
      <c r="D72" s="613" t="s">
        <v>408</v>
      </c>
      <c r="E72" s="583"/>
      <c r="F72" s="583">
        <v>44586</v>
      </c>
      <c r="G72" s="583">
        <v>44579</v>
      </c>
      <c r="H72" s="412"/>
      <c r="I72" s="412"/>
      <c r="J72" s="652"/>
      <c r="K72" s="652"/>
      <c r="L72" s="652"/>
      <c r="M72" s="652"/>
      <c r="N72" s="652"/>
      <c r="O72" s="652"/>
      <c r="P72" s="652"/>
      <c r="Q72" s="65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t="s">
        <v>32</v>
      </c>
      <c r="AQ72" s="412" t="s">
        <v>32</v>
      </c>
      <c r="AR72" s="412" t="s">
        <v>32</v>
      </c>
      <c r="AS72" s="412" t="s">
        <v>32</v>
      </c>
      <c r="AT72" s="412" t="s">
        <v>32</v>
      </c>
      <c r="AU72" s="412" t="s">
        <v>32</v>
      </c>
      <c r="AV72" s="412"/>
      <c r="AW72" s="412"/>
      <c r="AX72" s="652"/>
      <c r="AY72" s="652"/>
      <c r="AZ72" s="652"/>
      <c r="BA72" s="652" t="s">
        <v>53</v>
      </c>
      <c r="BB72" s="652" t="s">
        <v>53</v>
      </c>
      <c r="BC72" s="652" t="s">
        <v>53</v>
      </c>
      <c r="BD72" s="652" t="s">
        <v>53</v>
      </c>
      <c r="BE72" s="652" t="s">
        <v>53</v>
      </c>
      <c r="BF72" s="652" t="s">
        <v>53</v>
      </c>
      <c r="BG72" s="652">
        <v>25</v>
      </c>
      <c r="BH72" s="652"/>
      <c r="BI72" s="652"/>
      <c r="BJ72" s="652"/>
      <c r="BK72" s="652"/>
      <c r="BL72" s="652"/>
      <c r="BM72" s="652"/>
      <c r="BN72" s="652"/>
      <c r="BO72" s="652"/>
      <c r="BP72" s="652"/>
      <c r="BQ72" s="652"/>
      <c r="BR72" s="652"/>
      <c r="BS72" s="652"/>
      <c r="BT72" s="652"/>
      <c r="BU72" s="652"/>
      <c r="BV72" s="652"/>
      <c r="BW72" s="652"/>
      <c r="BX72" s="652"/>
      <c r="BY72" s="673"/>
      <c r="BZ72" s="718"/>
      <c r="CA72" s="716"/>
      <c r="CB72" s="716"/>
      <c r="CC72" s="716"/>
      <c r="CD72" s="716"/>
      <c r="CE72" s="717" t="s">
        <v>32</v>
      </c>
      <c r="CF72" s="539">
        <f t="shared" si="6"/>
        <v>1</v>
      </c>
      <c r="CG72" s="565" t="s">
        <v>482</v>
      </c>
    </row>
    <row r="73" spans="1:85" s="25" customFormat="1" ht="18" customHeight="1" x14ac:dyDescent="0.2">
      <c r="A73" s="608" t="s">
        <v>625</v>
      </c>
      <c r="B73" s="601"/>
      <c r="C73" s="601"/>
      <c r="D73" s="601"/>
      <c r="E73" s="641"/>
      <c r="F73" s="641"/>
      <c r="G73" s="642"/>
      <c r="H73" s="528"/>
      <c r="I73" s="529"/>
      <c r="J73" s="529"/>
      <c r="K73" s="529"/>
      <c r="L73" s="529"/>
      <c r="M73" s="529"/>
      <c r="N73" s="529"/>
      <c r="O73" s="529"/>
      <c r="P73" s="529"/>
      <c r="Q73" s="529"/>
      <c r="R73" s="529"/>
      <c r="S73" s="529"/>
      <c r="T73" s="529"/>
      <c r="U73" s="529"/>
      <c r="V73" s="529"/>
      <c r="W73" s="529"/>
      <c r="X73" s="529"/>
      <c r="Y73" s="529"/>
      <c r="Z73" s="529"/>
      <c r="AA73" s="529"/>
      <c r="AB73" s="529"/>
      <c r="AC73" s="529"/>
      <c r="AD73" s="529"/>
      <c r="AE73" s="529"/>
      <c r="AF73" s="529"/>
      <c r="AG73" s="529"/>
      <c r="AH73" s="529"/>
      <c r="AI73" s="529"/>
      <c r="AJ73" s="529"/>
      <c r="AK73" s="529"/>
      <c r="AL73" s="529"/>
      <c r="AM73" s="529"/>
      <c r="AN73" s="529"/>
      <c r="AO73" s="529"/>
      <c r="AP73" s="529"/>
      <c r="AQ73" s="529"/>
      <c r="AR73" s="529"/>
      <c r="AS73" s="529"/>
      <c r="AT73" s="529"/>
      <c r="AU73" s="529"/>
      <c r="AV73" s="529"/>
      <c r="AW73" s="529"/>
      <c r="AX73" s="529"/>
      <c r="AY73" s="529"/>
      <c r="AZ73" s="529"/>
      <c r="BA73" s="529"/>
      <c r="BB73" s="529"/>
      <c r="BC73" s="529"/>
      <c r="BD73" s="529"/>
      <c r="BE73" s="529"/>
      <c r="BF73" s="529"/>
      <c r="BG73" s="529"/>
      <c r="BH73" s="529"/>
      <c r="BI73" s="529"/>
      <c r="BJ73" s="529"/>
      <c r="BK73" s="529"/>
      <c r="BL73" s="529"/>
      <c r="BM73" s="529"/>
      <c r="BN73" s="529"/>
      <c r="BO73" s="529"/>
      <c r="BP73" s="529"/>
      <c r="BQ73" s="529"/>
      <c r="BR73" s="529"/>
      <c r="BS73" s="529"/>
      <c r="BT73" s="529"/>
      <c r="BU73" s="529"/>
      <c r="BV73" s="529"/>
      <c r="BW73" s="529"/>
      <c r="BX73" s="529"/>
      <c r="BY73" s="530"/>
      <c r="BZ73" s="705"/>
      <c r="CA73" s="705"/>
      <c r="CB73" s="705"/>
      <c r="CC73" s="705"/>
      <c r="CD73" s="705"/>
      <c r="CE73" s="705"/>
      <c r="CF73" s="537">
        <f>SUBTOTAL(1,CF74:CF75)</f>
        <v>1</v>
      </c>
      <c r="CG73" s="691"/>
    </row>
    <row r="74" spans="1:85" s="13" customFormat="1" ht="17.25" customHeight="1" x14ac:dyDescent="0.2">
      <c r="A74" s="746" t="s">
        <v>484</v>
      </c>
      <c r="B74" s="671" t="s">
        <v>485</v>
      </c>
      <c r="C74" s="612" t="s">
        <v>408</v>
      </c>
      <c r="D74" s="613"/>
      <c r="E74" s="583">
        <v>44530</v>
      </c>
      <c r="F74" s="583">
        <v>44530</v>
      </c>
      <c r="G74" s="583">
        <v>44530</v>
      </c>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c r="BJ74" s="652"/>
      <c r="BK74" s="652"/>
      <c r="BL74" s="652"/>
      <c r="BM74" s="652"/>
      <c r="BN74" s="652"/>
      <c r="BO74" s="652"/>
      <c r="BP74" s="652"/>
      <c r="BQ74" s="652"/>
      <c r="BR74" s="652"/>
      <c r="BS74" s="652"/>
      <c r="BT74" s="652"/>
      <c r="BU74" s="652"/>
      <c r="BV74" s="652"/>
      <c r="BW74" s="652"/>
      <c r="BX74" s="652"/>
      <c r="BY74" s="673"/>
      <c r="BZ74" s="718"/>
      <c r="CA74" s="716"/>
      <c r="CB74" s="716"/>
      <c r="CC74" s="716"/>
      <c r="CD74" s="716"/>
      <c r="CE74" s="717" t="s">
        <v>32</v>
      </c>
      <c r="CF74" s="539">
        <f t="shared" si="6"/>
        <v>1</v>
      </c>
      <c r="CG74" s="565"/>
    </row>
    <row r="75" spans="1:85" s="13" customFormat="1" ht="17.25" customHeight="1" x14ac:dyDescent="0.2">
      <c r="A75" s="746" t="s">
        <v>486</v>
      </c>
      <c r="B75" s="671" t="s">
        <v>487</v>
      </c>
      <c r="C75" s="612" t="s">
        <v>408</v>
      </c>
      <c r="D75" s="613"/>
      <c r="E75" s="583">
        <v>44544</v>
      </c>
      <c r="F75" s="583">
        <v>44544</v>
      </c>
      <c r="G75" s="583">
        <v>44543</v>
      </c>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v>14</v>
      </c>
      <c r="BB75" s="652"/>
      <c r="BC75" s="652"/>
      <c r="BD75" s="652"/>
      <c r="BE75" s="652"/>
      <c r="BF75" s="652"/>
      <c r="BG75" s="652"/>
      <c r="BH75" s="652"/>
      <c r="BI75" s="652"/>
      <c r="BJ75" s="652"/>
      <c r="BK75" s="652"/>
      <c r="BL75" s="652"/>
      <c r="BM75" s="652"/>
      <c r="BN75" s="652"/>
      <c r="BO75" s="652"/>
      <c r="BP75" s="652"/>
      <c r="BQ75" s="652"/>
      <c r="BR75" s="652"/>
      <c r="BS75" s="652"/>
      <c r="BT75" s="652"/>
      <c r="BU75" s="652"/>
      <c r="BV75" s="652"/>
      <c r="BW75" s="652"/>
      <c r="BX75" s="652"/>
      <c r="BY75" s="673"/>
      <c r="BZ75" s="718"/>
      <c r="CA75" s="716"/>
      <c r="CB75" s="716"/>
      <c r="CC75" s="716"/>
      <c r="CD75" s="716"/>
      <c r="CE75" s="717" t="s">
        <v>32</v>
      </c>
      <c r="CF75" s="539">
        <f t="shared" si="6"/>
        <v>1</v>
      </c>
      <c r="CG75" s="565"/>
    </row>
    <row r="76" spans="1:85" s="25" customFormat="1" ht="18" customHeight="1" x14ac:dyDescent="0.2">
      <c r="A76" s="608" t="s">
        <v>488</v>
      </c>
      <c r="B76" s="601"/>
      <c r="C76" s="601"/>
      <c r="D76" s="601"/>
      <c r="E76" s="641"/>
      <c r="F76" s="641"/>
      <c r="G76" s="642"/>
      <c r="H76" s="528"/>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529"/>
      <c r="BF76" s="529"/>
      <c r="BG76" s="529"/>
      <c r="BH76" s="529"/>
      <c r="BI76" s="529"/>
      <c r="BJ76" s="529"/>
      <c r="BK76" s="529"/>
      <c r="BL76" s="529"/>
      <c r="BM76" s="529"/>
      <c r="BN76" s="529"/>
      <c r="BO76" s="529"/>
      <c r="BP76" s="529"/>
      <c r="BQ76" s="529"/>
      <c r="BR76" s="529"/>
      <c r="BS76" s="529"/>
      <c r="BT76" s="529"/>
      <c r="BU76" s="529"/>
      <c r="BV76" s="529"/>
      <c r="BW76" s="529"/>
      <c r="BX76" s="529"/>
      <c r="BY76" s="530"/>
      <c r="BZ76" s="705"/>
      <c r="CA76" s="705"/>
      <c r="CB76" s="705"/>
      <c r="CC76" s="705"/>
      <c r="CD76" s="705"/>
      <c r="CE76" s="705"/>
      <c r="CF76" s="537">
        <f>SUBTOTAL(1,CF77:CF80)</f>
        <v>1</v>
      </c>
      <c r="CG76" s="691"/>
    </row>
    <row r="77" spans="1:85" s="25" customFormat="1" ht="31.5" x14ac:dyDescent="0.2">
      <c r="A77" s="748" t="s">
        <v>489</v>
      </c>
      <c r="B77" s="671" t="s">
        <v>490</v>
      </c>
      <c r="C77" s="624"/>
      <c r="D77" s="625"/>
      <c r="E77" s="587"/>
      <c r="F77" s="587"/>
      <c r="G77" s="643"/>
      <c r="H77" s="520"/>
      <c r="I77" s="520"/>
      <c r="J77" s="520"/>
      <c r="K77" s="520"/>
      <c r="L77" s="520"/>
      <c r="M77" s="520"/>
      <c r="N77" s="520"/>
      <c r="O77" s="424"/>
      <c r="P77" s="424"/>
      <c r="Q77" s="424"/>
      <c r="R77" s="424"/>
      <c r="S77" s="424"/>
      <c r="T77" s="424"/>
      <c r="U77" s="424"/>
      <c r="V77" s="424"/>
      <c r="W77" s="424"/>
      <c r="X77" s="42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4"/>
      <c r="BJ77" s="424"/>
      <c r="BK77" s="424"/>
      <c r="BL77" s="424"/>
      <c r="BM77" s="424"/>
      <c r="BN77" s="424"/>
      <c r="BO77" s="424"/>
      <c r="BP77" s="424"/>
      <c r="BQ77" s="424"/>
      <c r="BR77" s="424"/>
      <c r="BS77" s="424"/>
      <c r="BT77" s="424"/>
      <c r="BU77" s="424"/>
      <c r="BV77" s="424"/>
      <c r="BW77" s="424"/>
      <c r="BX77" s="424"/>
      <c r="BY77" s="674"/>
      <c r="BZ77" s="711"/>
      <c r="CA77" s="712"/>
      <c r="CB77" s="712"/>
      <c r="CC77" s="712"/>
      <c r="CD77" s="712"/>
      <c r="CE77" s="713"/>
      <c r="CF77" s="536">
        <f>SUBTOTAL(1,CF78:CF80)</f>
        <v>1</v>
      </c>
      <c r="CG77" s="694"/>
    </row>
    <row r="78" spans="1:85" s="25" customFormat="1" ht="16.5" x14ac:dyDescent="0.2">
      <c r="A78" s="609"/>
      <c r="B78" s="495" t="s">
        <v>491</v>
      </c>
      <c r="C78" s="613" t="s">
        <v>492</v>
      </c>
      <c r="D78" s="613"/>
      <c r="E78" s="583"/>
      <c r="F78" s="583"/>
      <c r="G78" s="583">
        <v>44252</v>
      </c>
      <c r="H78" s="652" t="s">
        <v>32</v>
      </c>
      <c r="I78" s="652" t="s">
        <v>32</v>
      </c>
      <c r="J78" s="652" t="s">
        <v>32</v>
      </c>
      <c r="K78" s="652" t="s">
        <v>32</v>
      </c>
      <c r="L78" s="652" t="s">
        <v>32</v>
      </c>
      <c r="M78" s="652" t="s">
        <v>32</v>
      </c>
      <c r="N78" s="652" t="s">
        <v>32</v>
      </c>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4"/>
      <c r="BD78" s="414"/>
      <c r="BE78" s="414"/>
      <c r="BF78" s="414"/>
      <c r="BG78" s="414"/>
      <c r="BH78" s="414"/>
      <c r="BI78" s="414"/>
      <c r="BJ78" s="414"/>
      <c r="BK78" s="414"/>
      <c r="BL78" s="414"/>
      <c r="BM78" s="414"/>
      <c r="BN78" s="414"/>
      <c r="BO78" s="414"/>
      <c r="BP78" s="414"/>
      <c r="BQ78" s="414"/>
      <c r="BR78" s="414"/>
      <c r="BS78" s="414"/>
      <c r="BT78" s="414"/>
      <c r="BU78" s="414"/>
      <c r="BV78" s="414"/>
      <c r="BW78" s="414"/>
      <c r="BX78" s="414"/>
      <c r="BY78" s="675"/>
      <c r="BZ78" s="710"/>
      <c r="CA78" s="708"/>
      <c r="CB78" s="708"/>
      <c r="CC78" s="708"/>
      <c r="CD78" s="708"/>
      <c r="CE78" s="709" t="s">
        <v>32</v>
      </c>
      <c r="CF78" s="536">
        <f t="shared" ref="CF78:CF80" si="7">IF(CE78&lt;&gt;"",1,IF(CD78&lt;&gt;"",0.9,IF(CC78&lt;&gt;"",0.75,IF(CB78&lt;&gt;"",0.5,IF(CA78&lt;&gt;"",0.3,IF(BZ78&lt;&gt;"",0.2,0))))))</f>
        <v>1</v>
      </c>
      <c r="CG78" s="579"/>
    </row>
    <row r="79" spans="1:85" s="25" customFormat="1" ht="16.5" x14ac:dyDescent="0.2">
      <c r="A79" s="609"/>
      <c r="B79" s="495" t="s">
        <v>493</v>
      </c>
      <c r="C79" s="613" t="s">
        <v>408</v>
      </c>
      <c r="D79" s="613"/>
      <c r="E79" s="583"/>
      <c r="F79" s="583"/>
      <c r="G79" s="583">
        <v>44252</v>
      </c>
      <c r="H79" s="652" t="s">
        <v>32</v>
      </c>
      <c r="I79" s="652" t="s">
        <v>32</v>
      </c>
      <c r="J79" s="652" t="s">
        <v>32</v>
      </c>
      <c r="K79" s="652" t="s">
        <v>32</v>
      </c>
      <c r="L79" s="652" t="s">
        <v>32</v>
      </c>
      <c r="M79" s="652" t="s">
        <v>32</v>
      </c>
      <c r="N79" s="652" t="s">
        <v>32</v>
      </c>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4"/>
      <c r="BF79" s="414"/>
      <c r="BG79" s="414"/>
      <c r="BH79" s="414"/>
      <c r="BI79" s="414"/>
      <c r="BJ79" s="414"/>
      <c r="BK79" s="414"/>
      <c r="BL79" s="414"/>
      <c r="BM79" s="414"/>
      <c r="BN79" s="414"/>
      <c r="BO79" s="414"/>
      <c r="BP79" s="414"/>
      <c r="BQ79" s="414"/>
      <c r="BR79" s="414"/>
      <c r="BS79" s="414"/>
      <c r="BT79" s="414"/>
      <c r="BU79" s="414"/>
      <c r="BV79" s="414"/>
      <c r="BW79" s="414"/>
      <c r="BX79" s="414"/>
      <c r="BY79" s="675"/>
      <c r="BZ79" s="710"/>
      <c r="CA79" s="708"/>
      <c r="CB79" s="708"/>
      <c r="CC79" s="708"/>
      <c r="CD79" s="708"/>
      <c r="CE79" s="709" t="s">
        <v>32</v>
      </c>
      <c r="CF79" s="536">
        <f t="shared" si="7"/>
        <v>1</v>
      </c>
      <c r="CG79" s="579"/>
    </row>
    <row r="80" spans="1:85" s="25" customFormat="1" ht="16.5" x14ac:dyDescent="0.2">
      <c r="A80" s="502"/>
      <c r="B80" s="495" t="s">
        <v>494</v>
      </c>
      <c r="C80" s="613" t="s">
        <v>409</v>
      </c>
      <c r="D80" s="613" t="s">
        <v>408</v>
      </c>
      <c r="E80" s="583" t="s">
        <v>43</v>
      </c>
      <c r="F80" s="583"/>
      <c r="G80" s="583" t="s">
        <v>261</v>
      </c>
      <c r="H80" s="652" t="s">
        <v>32</v>
      </c>
      <c r="I80" s="652" t="s">
        <v>32</v>
      </c>
      <c r="J80" s="652" t="s">
        <v>32</v>
      </c>
      <c r="K80" s="652" t="s">
        <v>32</v>
      </c>
      <c r="L80" s="652" t="s">
        <v>32</v>
      </c>
      <c r="M80" s="652" t="s">
        <v>32</v>
      </c>
      <c r="N80" s="652" t="s">
        <v>32</v>
      </c>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4"/>
      <c r="BD80" s="414"/>
      <c r="BE80" s="414"/>
      <c r="BF80" s="414"/>
      <c r="BG80" s="414"/>
      <c r="BH80" s="414"/>
      <c r="BI80" s="414"/>
      <c r="BJ80" s="414"/>
      <c r="BK80" s="414"/>
      <c r="BL80" s="414"/>
      <c r="BM80" s="414"/>
      <c r="BN80" s="414"/>
      <c r="BO80" s="414"/>
      <c r="BP80" s="414"/>
      <c r="BQ80" s="414"/>
      <c r="BR80" s="414"/>
      <c r="BS80" s="414"/>
      <c r="BT80" s="414"/>
      <c r="BU80" s="414"/>
      <c r="BV80" s="414"/>
      <c r="BW80" s="414"/>
      <c r="BX80" s="414"/>
      <c r="BY80" s="675"/>
      <c r="BZ80" s="710"/>
      <c r="CA80" s="708"/>
      <c r="CB80" s="708"/>
      <c r="CC80" s="708"/>
      <c r="CD80" s="708"/>
      <c r="CE80" s="721" t="s">
        <v>32</v>
      </c>
      <c r="CF80" s="536">
        <f t="shared" si="7"/>
        <v>1</v>
      </c>
      <c r="CG80" s="579"/>
    </row>
    <row r="81" spans="1:85" s="25" customFormat="1" ht="27" customHeight="1" x14ac:dyDescent="0.2">
      <c r="A81" s="621" t="s">
        <v>495</v>
      </c>
      <c r="B81" s="604"/>
      <c r="C81" s="604"/>
      <c r="D81" s="604"/>
      <c r="E81" s="646"/>
      <c r="F81" s="646"/>
      <c r="G81" s="647"/>
      <c r="H81" s="1284"/>
      <c r="I81" s="1284"/>
      <c r="J81" s="1284"/>
      <c r="K81" s="1284"/>
      <c r="L81" s="1284"/>
      <c r="M81" s="1284"/>
      <c r="N81" s="1284"/>
      <c r="O81" s="1284"/>
      <c r="P81" s="1284"/>
      <c r="Q81" s="1284"/>
      <c r="R81" s="1284"/>
      <c r="S81" s="1284"/>
      <c r="T81" s="1284"/>
      <c r="U81" s="1284"/>
      <c r="V81" s="1284"/>
      <c r="W81" s="1284"/>
      <c r="X81" s="1284"/>
      <c r="Y81" s="1284"/>
      <c r="Z81" s="1284"/>
      <c r="AA81" s="1284"/>
      <c r="AB81" s="1284"/>
      <c r="AC81" s="1284"/>
      <c r="AD81" s="1284"/>
      <c r="AE81" s="1284"/>
      <c r="AF81" s="1284"/>
      <c r="AG81" s="1284"/>
      <c r="AH81" s="1284"/>
      <c r="AI81" s="1284"/>
      <c r="AJ81" s="1284"/>
      <c r="AK81" s="1284"/>
      <c r="AL81" s="1284"/>
      <c r="AM81" s="1284"/>
      <c r="AN81" s="1284"/>
      <c r="AO81" s="1284"/>
      <c r="AP81" s="1284"/>
      <c r="AQ81" s="1284"/>
      <c r="AR81" s="1284"/>
      <c r="AS81" s="1284"/>
      <c r="AT81" s="1284"/>
      <c r="AU81" s="1284"/>
      <c r="AV81" s="1284"/>
      <c r="AW81" s="1284"/>
      <c r="AX81" s="1317"/>
      <c r="AY81" s="1317"/>
      <c r="AZ81" s="1317"/>
      <c r="BA81" s="1317"/>
      <c r="BB81" s="1317"/>
      <c r="BC81" s="1317"/>
      <c r="BD81" s="1317"/>
      <c r="BE81" s="1317"/>
      <c r="BF81" s="1317"/>
      <c r="BG81" s="1317"/>
      <c r="BH81" s="1317"/>
      <c r="BI81" s="1317"/>
      <c r="BJ81" s="1317"/>
      <c r="BK81" s="1317"/>
      <c r="BL81" s="1317"/>
      <c r="BM81" s="1317"/>
      <c r="BN81" s="1317"/>
      <c r="BO81" s="1317"/>
      <c r="BP81" s="1317"/>
      <c r="BQ81" s="1317"/>
      <c r="BR81" s="1317"/>
      <c r="BS81" s="1317"/>
      <c r="BT81" s="1317"/>
      <c r="BU81" s="1317"/>
      <c r="BV81" s="1317"/>
      <c r="BW81" s="1317"/>
      <c r="BX81" s="1317"/>
      <c r="BY81" s="1318"/>
      <c r="BZ81" s="720"/>
      <c r="CA81" s="720"/>
      <c r="CB81" s="720"/>
      <c r="CC81" s="720"/>
      <c r="CD81" s="720"/>
      <c r="CE81" s="722"/>
      <c r="CF81" s="540">
        <f>SUBTOTAL(1,CF82:CF94)</f>
        <v>0.36666666666666664</v>
      </c>
      <c r="CG81" s="696"/>
    </row>
    <row r="82" spans="1:85" s="25" customFormat="1" ht="18" customHeight="1" x14ac:dyDescent="0.2">
      <c r="A82" s="608" t="s">
        <v>496</v>
      </c>
      <c r="B82" s="601"/>
      <c r="C82" s="601"/>
      <c r="D82" s="601"/>
      <c r="E82" s="641"/>
      <c r="F82" s="641"/>
      <c r="G82" s="642"/>
      <c r="H82" s="528"/>
      <c r="I82" s="529"/>
      <c r="J82" s="529"/>
      <c r="K82" s="529"/>
      <c r="L82" s="529"/>
      <c r="M82" s="529"/>
      <c r="N82" s="529"/>
      <c r="O82" s="529"/>
      <c r="P82" s="529"/>
      <c r="Q82" s="529"/>
      <c r="R82" s="529"/>
      <c r="S82" s="529"/>
      <c r="T82" s="529"/>
      <c r="U82" s="529"/>
      <c r="V82" s="529"/>
      <c r="W82" s="529"/>
      <c r="X82" s="529"/>
      <c r="Y82" s="529"/>
      <c r="Z82" s="529"/>
      <c r="AA82" s="529"/>
      <c r="AB82" s="529"/>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29"/>
      <c r="AY82" s="529"/>
      <c r="AZ82" s="529"/>
      <c r="BA82" s="529"/>
      <c r="BB82" s="529"/>
      <c r="BC82" s="529"/>
      <c r="BD82" s="529"/>
      <c r="BE82" s="529"/>
      <c r="BF82" s="529"/>
      <c r="BG82" s="529"/>
      <c r="BH82" s="529"/>
      <c r="BI82" s="529"/>
      <c r="BJ82" s="529"/>
      <c r="BK82" s="529"/>
      <c r="BL82" s="529"/>
      <c r="BM82" s="529"/>
      <c r="BN82" s="529"/>
      <c r="BO82" s="529"/>
      <c r="BP82" s="529"/>
      <c r="BQ82" s="529"/>
      <c r="BR82" s="529"/>
      <c r="BS82" s="529"/>
      <c r="BT82" s="529"/>
      <c r="BU82" s="529"/>
      <c r="BV82" s="529"/>
      <c r="BW82" s="529"/>
      <c r="BX82" s="529"/>
      <c r="BY82" s="530"/>
      <c r="BZ82" s="705"/>
      <c r="CA82" s="705"/>
      <c r="CB82" s="705"/>
      <c r="CC82" s="705"/>
      <c r="CD82" s="705"/>
      <c r="CE82" s="705"/>
      <c r="CF82" s="537">
        <f>SUBTOTAL(1,CF83:CF84)</f>
        <v>1</v>
      </c>
      <c r="CG82" s="691"/>
    </row>
    <row r="83" spans="1:85" s="25" customFormat="1" ht="16.5" customHeight="1" x14ac:dyDescent="0.2">
      <c r="A83" s="749" t="s">
        <v>191</v>
      </c>
      <c r="B83" s="671" t="s">
        <v>497</v>
      </c>
      <c r="C83" s="613" t="s">
        <v>408</v>
      </c>
      <c r="D83" s="613" t="s">
        <v>466</v>
      </c>
      <c r="E83" s="583"/>
      <c r="F83" s="583"/>
      <c r="G83" s="583">
        <v>44377</v>
      </c>
      <c r="H83" s="462"/>
      <c r="I83" s="462"/>
      <c r="J83" s="462"/>
      <c r="K83" s="462"/>
      <c r="L83" s="462"/>
      <c r="M83" s="462"/>
      <c r="N83" s="462"/>
      <c r="O83" s="462"/>
      <c r="P83" s="462"/>
      <c r="Q83" s="462"/>
      <c r="R83" s="462"/>
      <c r="S83" s="462"/>
      <c r="T83" s="462"/>
      <c r="U83" s="462"/>
      <c r="V83" s="462"/>
      <c r="W83" s="462"/>
      <c r="X83" s="462"/>
      <c r="Y83" s="462"/>
      <c r="Z83" s="462"/>
      <c r="AA83" s="462" t="s">
        <v>32</v>
      </c>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676"/>
      <c r="BZ83" s="718"/>
      <c r="CA83" s="716"/>
      <c r="CB83" s="716"/>
      <c r="CC83" s="716"/>
      <c r="CD83" s="716"/>
      <c r="CE83" s="717" t="s">
        <v>32</v>
      </c>
      <c r="CF83" s="538">
        <f t="shared" ref="CF83:CF107" si="8">IF(CE83&lt;&gt;"",1,IF(CD83&lt;&gt;"",0.9,IF(CC83&lt;&gt;"",0.75,IF(CB83&lt;&gt;"",0.5,IF(CA83&lt;&gt;"",0.3,IF(BZ83&lt;&gt;"",0.2,0))))))</f>
        <v>1</v>
      </c>
      <c r="CG83" s="565"/>
    </row>
    <row r="84" spans="1:85" s="25" customFormat="1" ht="16.5" customHeight="1" x14ac:dyDescent="0.2">
      <c r="A84" s="749" t="s">
        <v>196</v>
      </c>
      <c r="B84" s="671" t="s">
        <v>498</v>
      </c>
      <c r="C84" s="613" t="s">
        <v>408</v>
      </c>
      <c r="D84" s="613" t="s">
        <v>499</v>
      </c>
      <c r="E84" s="583">
        <v>44439</v>
      </c>
      <c r="F84" s="583"/>
      <c r="G84" s="583">
        <v>44393</v>
      </c>
      <c r="H84" s="462"/>
      <c r="I84" s="462"/>
      <c r="J84" s="462"/>
      <c r="K84" s="462"/>
      <c r="L84" s="462"/>
      <c r="M84" s="462"/>
      <c r="N84" s="462"/>
      <c r="O84" s="462"/>
      <c r="P84" s="462"/>
      <c r="Q84" s="462"/>
      <c r="R84" s="462"/>
      <c r="S84" s="462"/>
      <c r="T84" s="462"/>
      <c r="U84" s="462"/>
      <c r="V84" s="462"/>
      <c r="W84" s="462"/>
      <c r="X84" s="462"/>
      <c r="Y84" s="462"/>
      <c r="Z84" s="462"/>
      <c r="AA84" s="462"/>
      <c r="AB84" s="462"/>
      <c r="AC84" s="462" t="s">
        <v>32</v>
      </c>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676"/>
      <c r="BZ84" s="718"/>
      <c r="CA84" s="716"/>
      <c r="CB84" s="716"/>
      <c r="CC84" s="716"/>
      <c r="CD84" s="716"/>
      <c r="CE84" s="717" t="s">
        <v>32</v>
      </c>
      <c r="CF84" s="538">
        <f t="shared" si="8"/>
        <v>1</v>
      </c>
      <c r="CG84" s="697" t="s">
        <v>388</v>
      </c>
    </row>
    <row r="85" spans="1:85" s="25" customFormat="1" ht="18" customHeight="1" x14ac:dyDescent="0.2">
      <c r="A85" s="608" t="s">
        <v>500</v>
      </c>
      <c r="B85" s="601"/>
      <c r="C85" s="601"/>
      <c r="D85" s="601"/>
      <c r="E85" s="641"/>
      <c r="F85" s="641"/>
      <c r="G85" s="642"/>
      <c r="H85" s="528"/>
      <c r="I85" s="529"/>
      <c r="J85" s="529"/>
      <c r="K85" s="529"/>
      <c r="L85" s="529"/>
      <c r="M85" s="529"/>
      <c r="N85" s="529"/>
      <c r="O85" s="529"/>
      <c r="P85" s="529"/>
      <c r="Q85" s="529"/>
      <c r="R85" s="529"/>
      <c r="S85" s="529"/>
      <c r="T85" s="529"/>
      <c r="U85" s="529"/>
      <c r="V85" s="529"/>
      <c r="W85" s="529"/>
      <c r="X85" s="529"/>
      <c r="Y85" s="529"/>
      <c r="Z85" s="529"/>
      <c r="AA85" s="529"/>
      <c r="AB85" s="529"/>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29"/>
      <c r="AY85" s="529"/>
      <c r="AZ85" s="529"/>
      <c r="BA85" s="529"/>
      <c r="BB85" s="529"/>
      <c r="BC85" s="529"/>
      <c r="BD85" s="529"/>
      <c r="BE85" s="529"/>
      <c r="BF85" s="529"/>
      <c r="BG85" s="529"/>
      <c r="BH85" s="529"/>
      <c r="BI85" s="529"/>
      <c r="BJ85" s="529"/>
      <c r="BK85" s="529"/>
      <c r="BL85" s="529"/>
      <c r="BM85" s="529"/>
      <c r="BN85" s="529"/>
      <c r="BO85" s="529"/>
      <c r="BP85" s="529"/>
      <c r="BQ85" s="529"/>
      <c r="BR85" s="529"/>
      <c r="BS85" s="529"/>
      <c r="BT85" s="529"/>
      <c r="BU85" s="529"/>
      <c r="BV85" s="529"/>
      <c r="BW85" s="529"/>
      <c r="BX85" s="529"/>
      <c r="BY85" s="530"/>
      <c r="BZ85" s="705"/>
      <c r="CA85" s="705"/>
      <c r="CB85" s="705"/>
      <c r="CC85" s="705"/>
      <c r="CD85" s="705"/>
      <c r="CE85" s="705"/>
      <c r="CF85" s="537">
        <f>SUBTOTAL(1,CF86:CF88)</f>
        <v>0.15</v>
      </c>
      <c r="CG85" s="691"/>
    </row>
    <row r="86" spans="1:85" s="25" customFormat="1" ht="31.5" x14ac:dyDescent="0.2">
      <c r="A86" s="749" t="s">
        <v>206</v>
      </c>
      <c r="B86" s="671" t="s">
        <v>501</v>
      </c>
      <c r="C86" s="613" t="s">
        <v>408</v>
      </c>
      <c r="D86" s="613" t="s">
        <v>502</v>
      </c>
      <c r="E86" s="583">
        <v>44439</v>
      </c>
      <c r="F86" s="583">
        <v>44588</v>
      </c>
      <c r="G86" s="583"/>
      <c r="H86" s="462"/>
      <c r="I86" s="462"/>
      <c r="J86" s="462"/>
      <c r="K86" s="462"/>
      <c r="L86" s="462"/>
      <c r="M86" s="462"/>
      <c r="N86" s="462"/>
      <c r="O86" s="462"/>
      <c r="P86" s="462"/>
      <c r="Q86" s="462"/>
      <c r="R86" s="462"/>
      <c r="S86" s="462"/>
      <c r="T86" s="462"/>
      <c r="U86" s="462"/>
      <c r="V86" s="462"/>
      <c r="W86" s="462"/>
      <c r="X86" s="462"/>
      <c r="Y86" s="462"/>
      <c r="Z86" s="462"/>
      <c r="AA86" s="462"/>
      <c r="AB86" s="462"/>
      <c r="AC86" s="462" t="s">
        <v>32</v>
      </c>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462" t="s">
        <v>53</v>
      </c>
      <c r="BA86" s="462" t="s">
        <v>53</v>
      </c>
      <c r="BB86" s="462" t="s">
        <v>53</v>
      </c>
      <c r="BC86" s="462" t="s">
        <v>53</v>
      </c>
      <c r="BD86" s="462" t="s">
        <v>32</v>
      </c>
      <c r="BE86" s="462" t="s">
        <v>32</v>
      </c>
      <c r="BF86" s="462" t="s">
        <v>32</v>
      </c>
      <c r="BG86" s="462"/>
      <c r="BH86" s="462"/>
      <c r="BI86" s="462"/>
      <c r="BJ86" s="462"/>
      <c r="BK86" s="462"/>
      <c r="BL86" s="462"/>
      <c r="BM86" s="462"/>
      <c r="BN86" s="462"/>
      <c r="BO86" s="462"/>
      <c r="BP86" s="462"/>
      <c r="BQ86" s="462"/>
      <c r="BR86" s="462"/>
      <c r="BS86" s="462"/>
      <c r="BT86" s="462"/>
      <c r="BU86" s="462"/>
      <c r="BV86" s="462"/>
      <c r="BW86" s="462"/>
      <c r="BX86" s="462"/>
      <c r="BY86" s="676"/>
      <c r="BZ86" s="718"/>
      <c r="CA86" s="716" t="s">
        <v>32</v>
      </c>
      <c r="CB86" s="716"/>
      <c r="CC86" s="716"/>
      <c r="CD86" s="716"/>
      <c r="CE86" s="717"/>
      <c r="CF86" s="538">
        <f t="shared" si="8"/>
        <v>0.3</v>
      </c>
      <c r="CG86" s="565"/>
    </row>
    <row r="87" spans="1:85" s="25" customFormat="1" ht="17.25" customHeight="1" x14ac:dyDescent="0.2">
      <c r="A87" s="750" t="s">
        <v>503</v>
      </c>
      <c r="B87" s="671" t="s">
        <v>107</v>
      </c>
      <c r="C87" s="613" t="s">
        <v>408</v>
      </c>
      <c r="D87" s="613" t="s">
        <v>236</v>
      </c>
      <c r="E87" s="583"/>
      <c r="F87" s="583">
        <v>44589</v>
      </c>
      <c r="G87" s="583"/>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v>28</v>
      </c>
      <c r="BH87" s="462"/>
      <c r="BI87" s="462"/>
      <c r="BJ87" s="462"/>
      <c r="BK87" s="462"/>
      <c r="BL87" s="462"/>
      <c r="BM87" s="462"/>
      <c r="BN87" s="462"/>
      <c r="BO87" s="462"/>
      <c r="BP87" s="462"/>
      <c r="BQ87" s="462"/>
      <c r="BR87" s="462"/>
      <c r="BS87" s="462"/>
      <c r="BT87" s="462"/>
      <c r="BU87" s="462"/>
      <c r="BV87" s="462"/>
      <c r="BW87" s="462"/>
      <c r="BX87" s="462"/>
      <c r="BY87" s="676"/>
      <c r="BZ87" s="718"/>
      <c r="CA87" s="716"/>
      <c r="CB87" s="716"/>
      <c r="CC87" s="716"/>
      <c r="CD87" s="716"/>
      <c r="CE87" s="717"/>
      <c r="CF87" s="538"/>
      <c r="CG87" s="565"/>
    </row>
    <row r="88" spans="1:85" s="25" customFormat="1" ht="33" x14ac:dyDescent="0.2">
      <c r="A88" s="750" t="s">
        <v>504</v>
      </c>
      <c r="B88" s="671" t="s">
        <v>505</v>
      </c>
      <c r="C88" s="613" t="s">
        <v>408</v>
      </c>
      <c r="D88" s="613" t="s">
        <v>506</v>
      </c>
      <c r="E88" s="583">
        <v>44652</v>
      </c>
      <c r="F88" s="583">
        <v>44681</v>
      </c>
      <c r="G88" s="583"/>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t="s">
        <v>53</v>
      </c>
      <c r="BM88" s="462" t="s">
        <v>53</v>
      </c>
      <c r="BN88" s="462" t="s">
        <v>53</v>
      </c>
      <c r="BO88" s="462" t="s">
        <v>53</v>
      </c>
      <c r="BP88" s="462" t="s">
        <v>53</v>
      </c>
      <c r="BQ88" s="462"/>
      <c r="BR88" s="462"/>
      <c r="BS88" s="462"/>
      <c r="BT88" s="462"/>
      <c r="BU88" s="462"/>
      <c r="BV88" s="462"/>
      <c r="BW88" s="462"/>
      <c r="BX88" s="462"/>
      <c r="BY88" s="676"/>
      <c r="BZ88" s="718"/>
      <c r="CA88" s="716"/>
      <c r="CB88" s="716"/>
      <c r="CC88" s="716"/>
      <c r="CD88" s="716"/>
      <c r="CE88" s="717"/>
      <c r="CF88" s="538">
        <f t="shared" si="8"/>
        <v>0</v>
      </c>
      <c r="CG88" s="565"/>
    </row>
    <row r="89" spans="1:85" s="25" customFormat="1" ht="18" x14ac:dyDescent="0.2">
      <c r="A89" s="608" t="s">
        <v>507</v>
      </c>
      <c r="B89" s="601"/>
      <c r="C89" s="601"/>
      <c r="D89" s="601"/>
      <c r="E89" s="641"/>
      <c r="F89" s="641"/>
      <c r="G89" s="642"/>
      <c r="H89" s="528"/>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29"/>
      <c r="AP89" s="529"/>
      <c r="AQ89" s="529"/>
      <c r="AR89" s="529"/>
      <c r="AS89" s="529"/>
      <c r="AT89" s="529"/>
      <c r="AU89" s="529"/>
      <c r="AV89" s="529"/>
      <c r="AW89" s="529"/>
      <c r="AX89" s="529"/>
      <c r="AY89" s="529"/>
      <c r="AZ89" s="529"/>
      <c r="BA89" s="529"/>
      <c r="BB89" s="529"/>
      <c r="BC89" s="529"/>
      <c r="BD89" s="529"/>
      <c r="BE89" s="529"/>
      <c r="BF89" s="529"/>
      <c r="BG89" s="529"/>
      <c r="BH89" s="529"/>
      <c r="BI89" s="529"/>
      <c r="BJ89" s="529"/>
      <c r="BK89" s="529"/>
      <c r="BL89" s="529"/>
      <c r="BM89" s="529"/>
      <c r="BN89" s="529"/>
      <c r="BO89" s="529"/>
      <c r="BP89" s="529"/>
      <c r="BQ89" s="529"/>
      <c r="BR89" s="529"/>
      <c r="BS89" s="529"/>
      <c r="BT89" s="529"/>
      <c r="BU89" s="529"/>
      <c r="BV89" s="529"/>
      <c r="BW89" s="529"/>
      <c r="BX89" s="529"/>
      <c r="BY89" s="530"/>
      <c r="BZ89" s="705"/>
      <c r="CA89" s="705"/>
      <c r="CB89" s="705"/>
      <c r="CC89" s="705"/>
      <c r="CD89" s="705"/>
      <c r="CE89" s="705"/>
      <c r="CF89" s="537">
        <f>SUBTOTAL(1,CF90:CF94)</f>
        <v>0.2</v>
      </c>
      <c r="CG89" s="691"/>
    </row>
    <row r="90" spans="1:85" s="25" customFormat="1" ht="17.25" customHeight="1" x14ac:dyDescent="0.2">
      <c r="A90" s="749" t="s">
        <v>508</v>
      </c>
      <c r="B90" s="671" t="s">
        <v>509</v>
      </c>
      <c r="C90" s="613" t="s">
        <v>408</v>
      </c>
      <c r="D90" s="613" t="s">
        <v>510</v>
      </c>
      <c r="E90" s="583">
        <v>44440</v>
      </c>
      <c r="F90" s="583">
        <v>44589</v>
      </c>
      <c r="G90" s="583"/>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t="s">
        <v>32</v>
      </c>
      <c r="AL90" s="462"/>
      <c r="AM90" s="462"/>
      <c r="AN90" s="462"/>
      <c r="AO90" s="462"/>
      <c r="AP90" s="462"/>
      <c r="AQ90" s="462"/>
      <c r="AR90" s="462"/>
      <c r="AS90" s="462"/>
      <c r="AT90" s="462"/>
      <c r="AU90" s="462"/>
      <c r="AV90" s="462"/>
      <c r="AW90" s="462"/>
      <c r="AX90" s="462"/>
      <c r="AY90" s="462"/>
      <c r="AZ90" s="462" t="s">
        <v>32</v>
      </c>
      <c r="BA90" s="462" t="s">
        <v>32</v>
      </c>
      <c r="BB90" s="462" t="s">
        <v>32</v>
      </c>
      <c r="BC90" s="462" t="s">
        <v>32</v>
      </c>
      <c r="BD90" s="462" t="s">
        <v>32</v>
      </c>
      <c r="BE90" s="462" t="s">
        <v>32</v>
      </c>
      <c r="BF90" s="462" t="s">
        <v>32</v>
      </c>
      <c r="BG90" s="462" t="s">
        <v>32</v>
      </c>
      <c r="BH90" s="462"/>
      <c r="BI90" s="462"/>
      <c r="BJ90" s="462"/>
      <c r="BK90" s="462"/>
      <c r="BL90" s="462"/>
      <c r="BM90" s="462"/>
      <c r="BN90" s="462"/>
      <c r="BO90" s="462"/>
      <c r="BP90" s="462"/>
      <c r="BQ90" s="462"/>
      <c r="BR90" s="462"/>
      <c r="BS90" s="462"/>
      <c r="BT90" s="462"/>
      <c r="BU90" s="462"/>
      <c r="BV90" s="462"/>
      <c r="BW90" s="462"/>
      <c r="BX90" s="462"/>
      <c r="BY90" s="676"/>
      <c r="BZ90" s="718"/>
      <c r="CA90" s="716"/>
      <c r="CB90" s="716"/>
      <c r="CC90" s="716"/>
      <c r="CD90" s="716"/>
      <c r="CE90" s="717" t="s">
        <v>32</v>
      </c>
      <c r="CF90" s="538">
        <f t="shared" si="8"/>
        <v>1</v>
      </c>
      <c r="CG90" s="565" t="s">
        <v>511</v>
      </c>
    </row>
    <row r="91" spans="1:85" ht="16.5" x14ac:dyDescent="0.2">
      <c r="A91" s="750" t="s">
        <v>512</v>
      </c>
      <c r="B91" s="671" t="s">
        <v>513</v>
      </c>
      <c r="C91" s="613" t="s">
        <v>408</v>
      </c>
      <c r="D91" s="613" t="s">
        <v>514</v>
      </c>
      <c r="E91" s="583">
        <v>44440</v>
      </c>
      <c r="F91" s="583">
        <v>44575</v>
      </c>
      <c r="G91" s="583"/>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t="s">
        <v>32</v>
      </c>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t="s">
        <v>32</v>
      </c>
      <c r="BI91" s="462" t="s">
        <v>32</v>
      </c>
      <c r="BJ91" s="462"/>
      <c r="BK91" s="462"/>
      <c r="BL91" s="462"/>
      <c r="BM91" s="462"/>
      <c r="BN91" s="462"/>
      <c r="BO91" s="462"/>
      <c r="BP91" s="462"/>
      <c r="BQ91" s="462"/>
      <c r="BR91" s="462"/>
      <c r="BS91" s="462"/>
      <c r="BT91" s="462"/>
      <c r="BU91" s="462"/>
      <c r="BV91" s="462"/>
      <c r="BW91" s="462"/>
      <c r="BX91" s="462"/>
      <c r="BY91" s="676"/>
      <c r="BZ91" s="718"/>
      <c r="CA91" s="716"/>
      <c r="CB91" s="716"/>
      <c r="CC91" s="716"/>
      <c r="CD91" s="716"/>
      <c r="CE91" s="717"/>
      <c r="CF91" s="538">
        <f t="shared" si="8"/>
        <v>0</v>
      </c>
      <c r="CG91" s="565"/>
    </row>
    <row r="92" spans="1:85" ht="31.5" x14ac:dyDescent="0.2">
      <c r="A92" s="750" t="s">
        <v>504</v>
      </c>
      <c r="B92" s="671" t="s">
        <v>515</v>
      </c>
      <c r="C92" s="613" t="s">
        <v>408</v>
      </c>
      <c r="D92" s="613" t="s">
        <v>514</v>
      </c>
      <c r="E92" s="583">
        <v>44530</v>
      </c>
      <c r="F92" s="583">
        <v>44610</v>
      </c>
      <c r="G92" s="583"/>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t="s">
        <v>32</v>
      </c>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t="s">
        <v>32</v>
      </c>
      <c r="BK92" s="462" t="s">
        <v>32</v>
      </c>
      <c r="BL92" s="462" t="s">
        <v>32</v>
      </c>
      <c r="BM92" s="462" t="s">
        <v>32</v>
      </c>
      <c r="BN92" s="462" t="s">
        <v>32</v>
      </c>
      <c r="BO92" s="462" t="s">
        <v>32</v>
      </c>
      <c r="BP92" s="462" t="s">
        <v>32</v>
      </c>
      <c r="BQ92" s="462" t="s">
        <v>32</v>
      </c>
      <c r="BR92" s="462" t="s">
        <v>32</v>
      </c>
      <c r="BS92" s="462"/>
      <c r="BT92" s="462"/>
      <c r="BU92" s="462"/>
      <c r="BV92" s="462"/>
      <c r="BW92" s="462"/>
      <c r="BX92" s="462"/>
      <c r="BY92" s="676"/>
      <c r="BZ92" s="718"/>
      <c r="CA92" s="716"/>
      <c r="CB92" s="716"/>
      <c r="CC92" s="716"/>
      <c r="CD92" s="716"/>
      <c r="CE92" s="717"/>
      <c r="CF92" s="538">
        <f t="shared" si="8"/>
        <v>0</v>
      </c>
      <c r="CG92" s="565"/>
    </row>
    <row r="93" spans="1:85" ht="21.75" customHeight="1" x14ac:dyDescent="0.2">
      <c r="A93" s="750" t="s">
        <v>516</v>
      </c>
      <c r="B93" s="671" t="s">
        <v>517</v>
      </c>
      <c r="C93" s="588" t="s">
        <v>377</v>
      </c>
      <c r="D93" s="613" t="s">
        <v>518</v>
      </c>
      <c r="E93" s="583">
        <v>44560</v>
      </c>
      <c r="F93" s="583">
        <v>44617</v>
      </c>
      <c r="G93" s="583"/>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t="s">
        <v>32</v>
      </c>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t="s">
        <v>32</v>
      </c>
      <c r="BK93" s="462" t="s">
        <v>32</v>
      </c>
      <c r="BL93" s="462" t="s">
        <v>32</v>
      </c>
      <c r="BM93" s="462" t="s">
        <v>32</v>
      </c>
      <c r="BN93" s="462" t="s">
        <v>32</v>
      </c>
      <c r="BO93" s="462" t="s">
        <v>32</v>
      </c>
      <c r="BP93" s="462" t="s">
        <v>32</v>
      </c>
      <c r="BQ93" s="462" t="s">
        <v>32</v>
      </c>
      <c r="BR93" s="462" t="s">
        <v>32</v>
      </c>
      <c r="BS93" s="462"/>
      <c r="BT93" s="462"/>
      <c r="BU93" s="462"/>
      <c r="BV93" s="462"/>
      <c r="BW93" s="462"/>
      <c r="BX93" s="462"/>
      <c r="BY93" s="676"/>
      <c r="BZ93" s="718"/>
      <c r="CA93" s="716"/>
      <c r="CB93" s="716"/>
      <c r="CC93" s="716"/>
      <c r="CD93" s="716"/>
      <c r="CE93" s="717"/>
      <c r="CF93" s="538">
        <f t="shared" si="8"/>
        <v>0</v>
      </c>
      <c r="CG93" s="565"/>
    </row>
    <row r="94" spans="1:85" ht="17.25" customHeight="1" x14ac:dyDescent="0.2">
      <c r="A94" s="750" t="s">
        <v>519</v>
      </c>
      <c r="B94" s="671" t="s">
        <v>520</v>
      </c>
      <c r="C94" s="613" t="s">
        <v>408</v>
      </c>
      <c r="D94" s="613" t="s">
        <v>514</v>
      </c>
      <c r="E94" s="583">
        <v>44681</v>
      </c>
      <c r="F94" s="583">
        <v>44666</v>
      </c>
      <c r="G94" s="583"/>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t="s">
        <v>32</v>
      </c>
      <c r="BK94" s="462" t="s">
        <v>32</v>
      </c>
      <c r="BL94" s="462" t="s">
        <v>32</v>
      </c>
      <c r="BM94" s="462" t="s">
        <v>32</v>
      </c>
      <c r="BN94" s="462" t="s">
        <v>32</v>
      </c>
      <c r="BO94" s="462" t="s">
        <v>32</v>
      </c>
      <c r="BP94" s="462" t="s">
        <v>32</v>
      </c>
      <c r="BQ94" s="462" t="s">
        <v>32</v>
      </c>
      <c r="BR94" s="462" t="s">
        <v>32</v>
      </c>
      <c r="BS94" s="462"/>
      <c r="BT94" s="462"/>
      <c r="BU94" s="462"/>
      <c r="BV94" s="462"/>
      <c r="BW94" s="462"/>
      <c r="BX94" s="462"/>
      <c r="BY94" s="676"/>
      <c r="BZ94" s="718"/>
      <c r="CA94" s="716"/>
      <c r="CB94" s="716"/>
      <c r="CC94" s="716"/>
      <c r="CD94" s="716"/>
      <c r="CE94" s="717"/>
      <c r="CF94" s="538">
        <f t="shared" si="8"/>
        <v>0</v>
      </c>
      <c r="CG94" s="565"/>
    </row>
    <row r="95" spans="1:85" s="25" customFormat="1" ht="27" customHeight="1" x14ac:dyDescent="0.2">
      <c r="A95" s="621" t="s">
        <v>521</v>
      </c>
      <c r="B95" s="604"/>
      <c r="C95" s="604"/>
      <c r="D95" s="604"/>
      <c r="E95" s="646"/>
      <c r="F95" s="646"/>
      <c r="G95" s="647"/>
      <c r="H95" s="1284"/>
      <c r="I95" s="1284"/>
      <c r="J95" s="1284"/>
      <c r="K95" s="1284"/>
      <c r="L95" s="1284"/>
      <c r="M95" s="1284"/>
      <c r="N95" s="1284"/>
      <c r="O95" s="1284"/>
      <c r="P95" s="1284"/>
      <c r="Q95" s="1284"/>
      <c r="R95" s="1284"/>
      <c r="S95" s="1284"/>
      <c r="T95" s="1284"/>
      <c r="U95" s="1284"/>
      <c r="V95" s="1284"/>
      <c r="W95" s="1284"/>
      <c r="X95" s="1284"/>
      <c r="Y95" s="1284"/>
      <c r="Z95" s="1284"/>
      <c r="AA95" s="1284"/>
      <c r="AB95" s="1284"/>
      <c r="AC95" s="1284"/>
      <c r="AD95" s="1284"/>
      <c r="AE95" s="1284"/>
      <c r="AF95" s="1284"/>
      <c r="AG95" s="1284"/>
      <c r="AH95" s="1284"/>
      <c r="AI95" s="1284"/>
      <c r="AJ95" s="1284"/>
      <c r="AK95" s="1284"/>
      <c r="AL95" s="1284"/>
      <c r="AM95" s="1284"/>
      <c r="AN95" s="1284"/>
      <c r="AO95" s="1284"/>
      <c r="AP95" s="1284"/>
      <c r="AQ95" s="1284"/>
      <c r="AR95" s="1284"/>
      <c r="AS95" s="1284"/>
      <c r="AT95" s="1284"/>
      <c r="AU95" s="1284"/>
      <c r="AV95" s="1284"/>
      <c r="AW95" s="1284"/>
      <c r="AX95" s="1317"/>
      <c r="AY95" s="1317"/>
      <c r="AZ95" s="1317"/>
      <c r="BA95" s="1317"/>
      <c r="BB95" s="1317"/>
      <c r="BC95" s="1317"/>
      <c r="BD95" s="1317"/>
      <c r="BE95" s="1317"/>
      <c r="BF95" s="1317"/>
      <c r="BG95" s="1317"/>
      <c r="BH95" s="1317"/>
      <c r="BI95" s="1317"/>
      <c r="BJ95" s="1317"/>
      <c r="BK95" s="1317"/>
      <c r="BL95" s="1317"/>
      <c r="BM95" s="1317"/>
      <c r="BN95" s="1317"/>
      <c r="BO95" s="1317"/>
      <c r="BP95" s="1317"/>
      <c r="BQ95" s="1317"/>
      <c r="BR95" s="1317"/>
      <c r="BS95" s="1317"/>
      <c r="BT95" s="1317"/>
      <c r="BU95" s="1317"/>
      <c r="BV95" s="1317"/>
      <c r="BW95" s="1317"/>
      <c r="BX95" s="1317"/>
      <c r="BY95" s="1318"/>
      <c r="BZ95" s="720"/>
      <c r="CA95" s="720"/>
      <c r="CB95" s="720"/>
      <c r="CC95" s="720"/>
      <c r="CD95" s="720"/>
      <c r="CE95" s="720"/>
      <c r="CF95" s="540">
        <f>SUBTOTAL(1,CF96:CF107)</f>
        <v>0.41111111111111115</v>
      </c>
      <c r="CG95" s="696"/>
    </row>
    <row r="96" spans="1:85" s="25" customFormat="1" ht="18" customHeight="1" x14ac:dyDescent="0.2">
      <c r="A96" s="608" t="s">
        <v>522</v>
      </c>
      <c r="B96" s="601"/>
      <c r="C96" s="601"/>
      <c r="D96" s="601"/>
      <c r="E96" s="641"/>
      <c r="F96" s="641"/>
      <c r="G96" s="642"/>
      <c r="H96" s="528"/>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529"/>
      <c r="AY96" s="529"/>
      <c r="AZ96" s="529"/>
      <c r="BA96" s="529"/>
      <c r="BB96" s="529"/>
      <c r="BC96" s="529"/>
      <c r="BD96" s="529"/>
      <c r="BE96" s="529"/>
      <c r="BF96" s="529"/>
      <c r="BG96" s="529"/>
      <c r="BH96" s="529"/>
      <c r="BI96" s="529"/>
      <c r="BJ96" s="529"/>
      <c r="BK96" s="529"/>
      <c r="BL96" s="529"/>
      <c r="BM96" s="529"/>
      <c r="BN96" s="529"/>
      <c r="BO96" s="529"/>
      <c r="BP96" s="529"/>
      <c r="BQ96" s="529"/>
      <c r="BR96" s="529"/>
      <c r="BS96" s="529"/>
      <c r="BT96" s="529"/>
      <c r="BU96" s="529"/>
      <c r="BV96" s="529"/>
      <c r="BW96" s="529"/>
      <c r="BX96" s="529"/>
      <c r="BY96" s="530"/>
      <c r="BZ96" s="705"/>
      <c r="CA96" s="705"/>
      <c r="CB96" s="705"/>
      <c r="CC96" s="705"/>
      <c r="CD96" s="705"/>
      <c r="CE96" s="705"/>
      <c r="CF96" s="537">
        <f>SUBTOTAL(1,CF97:CF101)</f>
        <v>0.6</v>
      </c>
      <c r="CG96" s="691"/>
    </row>
    <row r="97" spans="1:85" s="25" customFormat="1" ht="17.25" customHeight="1" x14ac:dyDescent="0.2">
      <c r="A97" s="749" t="s">
        <v>385</v>
      </c>
      <c r="B97" s="671" t="s">
        <v>523</v>
      </c>
      <c r="C97" s="613" t="s">
        <v>97</v>
      </c>
      <c r="D97" s="613" t="s">
        <v>524</v>
      </c>
      <c r="E97" s="583">
        <v>44377</v>
      </c>
      <c r="F97" s="583"/>
      <c r="G97" s="583">
        <v>44377</v>
      </c>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2"/>
      <c r="BT97" s="462"/>
      <c r="BU97" s="462"/>
      <c r="BV97" s="462"/>
      <c r="BW97" s="462"/>
      <c r="BX97" s="462"/>
      <c r="BY97" s="676"/>
      <c r="BZ97" s="718"/>
      <c r="CA97" s="716"/>
      <c r="CB97" s="716"/>
      <c r="CC97" s="716"/>
      <c r="CD97" s="716"/>
      <c r="CE97" s="717" t="s">
        <v>32</v>
      </c>
      <c r="CF97" s="538">
        <f t="shared" si="8"/>
        <v>1</v>
      </c>
      <c r="CG97" s="736" t="s">
        <v>525</v>
      </c>
    </row>
    <row r="98" spans="1:85" s="25" customFormat="1" ht="17.25" customHeight="1" x14ac:dyDescent="0.2">
      <c r="A98" s="750" t="s">
        <v>386</v>
      </c>
      <c r="B98" s="672" t="s">
        <v>526</v>
      </c>
      <c r="C98" s="613" t="s">
        <v>97</v>
      </c>
      <c r="D98" s="613"/>
      <c r="E98" s="583">
        <v>44405</v>
      </c>
      <c r="F98" s="585"/>
      <c r="G98" s="583"/>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676"/>
      <c r="BZ98" s="718"/>
      <c r="CA98" s="716"/>
      <c r="CB98" s="716"/>
      <c r="CC98" s="716"/>
      <c r="CD98" s="716"/>
      <c r="CE98" s="717"/>
      <c r="CF98" s="538">
        <f t="shared" si="8"/>
        <v>0</v>
      </c>
      <c r="CG98" s="735"/>
    </row>
    <row r="99" spans="1:85" s="25" customFormat="1" ht="17.25" customHeight="1" x14ac:dyDescent="0.2">
      <c r="A99" s="749" t="s">
        <v>387</v>
      </c>
      <c r="B99" s="671" t="s">
        <v>527</v>
      </c>
      <c r="C99" s="613" t="s">
        <v>97</v>
      </c>
      <c r="D99" s="613" t="s">
        <v>524</v>
      </c>
      <c r="E99" s="583">
        <v>44377</v>
      </c>
      <c r="F99" s="583"/>
      <c r="G99" s="583">
        <v>44377</v>
      </c>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c r="AO99" s="462"/>
      <c r="AP99" s="462"/>
      <c r="AQ99" s="462"/>
      <c r="AR99" s="462"/>
      <c r="AS99" s="462"/>
      <c r="AT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676"/>
      <c r="BZ99" s="718"/>
      <c r="CA99" s="716"/>
      <c r="CB99" s="716"/>
      <c r="CC99" s="716"/>
      <c r="CD99" s="716"/>
      <c r="CE99" s="717" t="s">
        <v>32</v>
      </c>
      <c r="CF99" s="538">
        <f t="shared" si="8"/>
        <v>1</v>
      </c>
      <c r="CG99" s="736" t="s">
        <v>525</v>
      </c>
    </row>
    <row r="100" spans="1:85" s="25" customFormat="1" ht="17.25" customHeight="1" x14ac:dyDescent="0.2">
      <c r="A100" s="750" t="s">
        <v>233</v>
      </c>
      <c r="B100" s="672" t="s">
        <v>528</v>
      </c>
      <c r="C100" s="613" t="s">
        <v>97</v>
      </c>
      <c r="D100" s="613"/>
      <c r="E100" s="583">
        <v>44405</v>
      </c>
      <c r="F100" s="585"/>
      <c r="G100" s="583"/>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c r="AO100" s="462"/>
      <c r="AP100" s="462"/>
      <c r="AQ100" s="462"/>
      <c r="AR100" s="462"/>
      <c r="AS100" s="462"/>
      <c r="AT100" s="462"/>
      <c r="AU100" s="462"/>
      <c r="AV100" s="462"/>
      <c r="AW100" s="462"/>
      <c r="AX100" s="462"/>
      <c r="AY100" s="462"/>
      <c r="AZ100" s="462"/>
      <c r="BA100" s="462"/>
      <c r="BB100" s="462"/>
      <c r="BC100" s="462"/>
      <c r="BD100" s="462"/>
      <c r="BE100" s="462"/>
      <c r="BF100" s="462"/>
      <c r="BG100" s="462"/>
      <c r="BH100" s="462"/>
      <c r="BI100" s="462"/>
      <c r="BJ100" s="462"/>
      <c r="BK100" s="462"/>
      <c r="BL100" s="462"/>
      <c r="BM100" s="462"/>
      <c r="BN100" s="462"/>
      <c r="BO100" s="462"/>
      <c r="BP100" s="462"/>
      <c r="BQ100" s="462"/>
      <c r="BR100" s="462"/>
      <c r="BS100" s="462"/>
      <c r="BT100" s="462"/>
      <c r="BU100" s="462"/>
      <c r="BV100" s="462"/>
      <c r="BW100" s="462"/>
      <c r="BX100" s="462"/>
      <c r="BY100" s="676"/>
      <c r="BZ100" s="718"/>
      <c r="CA100" s="716"/>
      <c r="CB100" s="716"/>
      <c r="CC100" s="716"/>
      <c r="CD100" s="716"/>
      <c r="CE100" s="717"/>
      <c r="CF100" s="538">
        <f t="shared" si="8"/>
        <v>0</v>
      </c>
      <c r="CG100" s="735"/>
    </row>
    <row r="101" spans="1:85" s="25" customFormat="1" ht="17.25" customHeight="1" x14ac:dyDescent="0.2">
      <c r="A101" s="749" t="s">
        <v>238</v>
      </c>
      <c r="B101" s="671" t="s">
        <v>529</v>
      </c>
      <c r="C101" s="613" t="s">
        <v>530</v>
      </c>
      <c r="D101" s="613" t="s">
        <v>89</v>
      </c>
      <c r="E101" s="583">
        <v>44470</v>
      </c>
      <c r="F101" s="583"/>
      <c r="G101" s="583">
        <v>44495</v>
      </c>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62"/>
      <c r="BX101" s="462"/>
      <c r="BY101" s="676"/>
      <c r="BZ101" s="718"/>
      <c r="CA101" s="716"/>
      <c r="CB101" s="716"/>
      <c r="CC101" s="716"/>
      <c r="CD101" s="716"/>
      <c r="CE101" s="723" t="s">
        <v>32</v>
      </c>
      <c r="CF101" s="538">
        <f t="shared" si="8"/>
        <v>1</v>
      </c>
      <c r="CG101" s="736" t="s">
        <v>525</v>
      </c>
    </row>
    <row r="102" spans="1:85" s="25" customFormat="1" ht="18" customHeight="1" x14ac:dyDescent="0.2">
      <c r="A102" s="608" t="s">
        <v>531</v>
      </c>
      <c r="B102" s="601"/>
      <c r="C102" s="601"/>
      <c r="D102" s="601"/>
      <c r="E102" s="641"/>
      <c r="F102" s="641"/>
      <c r="G102" s="642"/>
      <c r="H102" s="528"/>
      <c r="I102" s="529"/>
      <c r="J102" s="529"/>
      <c r="K102" s="529"/>
      <c r="L102" s="529"/>
      <c r="M102" s="529"/>
      <c r="N102" s="529"/>
      <c r="O102" s="529"/>
      <c r="P102" s="529"/>
      <c r="Q102" s="529"/>
      <c r="R102" s="529"/>
      <c r="S102" s="529"/>
      <c r="T102" s="529"/>
      <c r="U102" s="529"/>
      <c r="V102" s="529"/>
      <c r="W102" s="529"/>
      <c r="X102" s="529"/>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29"/>
      <c r="AY102" s="529"/>
      <c r="AZ102" s="529"/>
      <c r="BA102" s="529"/>
      <c r="BB102" s="529"/>
      <c r="BC102" s="529"/>
      <c r="BD102" s="529"/>
      <c r="BE102" s="529"/>
      <c r="BF102" s="529"/>
      <c r="BG102" s="529"/>
      <c r="BH102" s="529"/>
      <c r="BI102" s="529"/>
      <c r="BJ102" s="529"/>
      <c r="BK102" s="529"/>
      <c r="BL102" s="529"/>
      <c r="BM102" s="529"/>
      <c r="BN102" s="529"/>
      <c r="BO102" s="529"/>
      <c r="BP102" s="529"/>
      <c r="BQ102" s="529"/>
      <c r="BR102" s="529"/>
      <c r="BS102" s="529"/>
      <c r="BT102" s="529"/>
      <c r="BU102" s="529"/>
      <c r="BV102" s="529"/>
      <c r="BW102" s="529"/>
      <c r="BX102" s="529"/>
      <c r="BY102" s="530"/>
      <c r="BZ102" s="705"/>
      <c r="CA102" s="705"/>
      <c r="CB102" s="705"/>
      <c r="CC102" s="705"/>
      <c r="CD102" s="705"/>
      <c r="CE102" s="724"/>
      <c r="CF102" s="537">
        <f>SUBTOTAL(1,CF103:CF105)</f>
        <v>0.16666666666666666</v>
      </c>
      <c r="CG102" s="691"/>
    </row>
    <row r="103" spans="1:85" s="25" customFormat="1" ht="32.25" customHeight="1" x14ac:dyDescent="0.2">
      <c r="A103" s="750" t="s">
        <v>279</v>
      </c>
      <c r="B103" s="452" t="s">
        <v>532</v>
      </c>
      <c r="C103" s="737" t="s">
        <v>533</v>
      </c>
      <c r="D103" s="613" t="s">
        <v>534</v>
      </c>
      <c r="E103" s="583">
        <v>44439</v>
      </c>
      <c r="F103" s="583">
        <v>44588</v>
      </c>
      <c r="G103" s="466"/>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t="s">
        <v>32</v>
      </c>
      <c r="BA103" s="462" t="s">
        <v>32</v>
      </c>
      <c r="BB103" s="462" t="s">
        <v>32</v>
      </c>
      <c r="BC103" s="462" t="s">
        <v>32</v>
      </c>
      <c r="BD103" s="462" t="s">
        <v>32</v>
      </c>
      <c r="BE103" s="462" t="s">
        <v>32</v>
      </c>
      <c r="BF103" s="462" t="s">
        <v>32</v>
      </c>
      <c r="BG103" s="462" t="s">
        <v>32</v>
      </c>
      <c r="BH103" s="462"/>
      <c r="BI103" s="462"/>
      <c r="BJ103" s="462"/>
      <c r="BK103" s="462"/>
      <c r="BL103" s="462"/>
      <c r="BM103" s="462"/>
      <c r="BN103" s="462"/>
      <c r="BO103" s="462"/>
      <c r="BP103" s="462"/>
      <c r="BQ103" s="462"/>
      <c r="BR103" s="462"/>
      <c r="BS103" s="462"/>
      <c r="BT103" s="462"/>
      <c r="BU103" s="462"/>
      <c r="BV103" s="462"/>
      <c r="BW103" s="462"/>
      <c r="BX103" s="462"/>
      <c r="BY103" s="676"/>
      <c r="BZ103" s="718"/>
      <c r="CA103" s="716"/>
      <c r="CB103" s="716" t="s">
        <v>32</v>
      </c>
      <c r="CC103" s="716"/>
      <c r="CD103" s="716"/>
      <c r="CE103" s="717"/>
      <c r="CF103" s="538">
        <f t="shared" si="8"/>
        <v>0.5</v>
      </c>
      <c r="CG103" t="s">
        <v>535</v>
      </c>
    </row>
    <row r="104" spans="1:85" s="25" customFormat="1" ht="33" x14ac:dyDescent="0.2">
      <c r="A104" s="750" t="s">
        <v>282</v>
      </c>
      <c r="B104" s="471" t="s">
        <v>630</v>
      </c>
      <c r="C104" s="737" t="s">
        <v>533</v>
      </c>
      <c r="D104" s="613" t="s">
        <v>534</v>
      </c>
      <c r="E104" s="583">
        <v>44469</v>
      </c>
      <c r="F104" s="583">
        <v>44589</v>
      </c>
      <c r="G104" s="466"/>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462"/>
      <c r="BA104" s="462"/>
      <c r="BB104" s="462"/>
      <c r="BC104" s="462"/>
      <c r="BD104" s="462"/>
      <c r="BE104" s="462"/>
      <c r="BF104" s="462"/>
      <c r="BG104" s="462">
        <v>28</v>
      </c>
      <c r="BH104" s="462"/>
      <c r="BI104" s="462"/>
      <c r="BJ104" s="462"/>
      <c r="BK104" s="462"/>
      <c r="BL104" s="462"/>
      <c r="BM104" s="462"/>
      <c r="BN104" s="462"/>
      <c r="BO104" s="462"/>
      <c r="BP104" s="462"/>
      <c r="BQ104" s="462"/>
      <c r="BR104" s="462"/>
      <c r="BS104" s="462"/>
      <c r="BT104" s="462"/>
      <c r="BU104" s="462"/>
      <c r="BV104" s="462"/>
      <c r="BW104" s="462"/>
      <c r="BX104" s="462"/>
      <c r="BY104" s="676"/>
      <c r="BZ104" s="718"/>
      <c r="CA104" s="716"/>
      <c r="CB104" s="716"/>
      <c r="CC104" s="716"/>
      <c r="CD104" s="716"/>
      <c r="CE104" s="717"/>
      <c r="CF104" s="538">
        <f t="shared" si="8"/>
        <v>0</v>
      </c>
      <c r="CG104" s="565"/>
    </row>
    <row r="105" spans="1:85" s="25" customFormat="1" ht="33" x14ac:dyDescent="0.2">
      <c r="A105" s="750" t="s">
        <v>284</v>
      </c>
      <c r="B105" s="452" t="s">
        <v>537</v>
      </c>
      <c r="C105" s="737" t="s">
        <v>533</v>
      </c>
      <c r="D105" s="613" t="s">
        <v>534</v>
      </c>
      <c r="E105" s="583">
        <v>44500</v>
      </c>
      <c r="F105" s="583">
        <v>44624</v>
      </c>
      <c r="G105" s="466"/>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t="s">
        <v>32</v>
      </c>
      <c r="BI105" s="462" t="s">
        <v>32</v>
      </c>
      <c r="BJ105" s="462" t="s">
        <v>32</v>
      </c>
      <c r="BK105" s="462" t="s">
        <v>32</v>
      </c>
      <c r="BL105" s="462" t="s">
        <v>32</v>
      </c>
      <c r="BM105" s="462"/>
      <c r="BN105" s="462"/>
      <c r="BO105" s="462"/>
      <c r="BP105" s="462"/>
      <c r="BQ105" s="462"/>
      <c r="BR105" s="462"/>
      <c r="BS105" s="462"/>
      <c r="BT105" s="462"/>
      <c r="BU105" s="462"/>
      <c r="BV105" s="462"/>
      <c r="BW105" s="462"/>
      <c r="BX105" s="462"/>
      <c r="BY105" s="676"/>
      <c r="BZ105" s="718"/>
      <c r="CA105" s="716"/>
      <c r="CB105" s="716"/>
      <c r="CC105" s="716"/>
      <c r="CD105" s="716"/>
      <c r="CE105" s="717"/>
      <c r="CF105" s="538">
        <f t="shared" si="8"/>
        <v>0</v>
      </c>
      <c r="CG105" s="565"/>
    </row>
    <row r="106" spans="1:85" s="25" customFormat="1" ht="18" customHeight="1" x14ac:dyDescent="0.2">
      <c r="A106" s="608" t="s">
        <v>538</v>
      </c>
      <c r="B106" s="601"/>
      <c r="C106" s="601"/>
      <c r="D106" s="601"/>
      <c r="E106" s="641"/>
      <c r="F106" s="641"/>
      <c r="G106" s="642"/>
      <c r="H106" s="528"/>
      <c r="I106" s="529"/>
      <c r="J106" s="529"/>
      <c r="K106" s="529"/>
      <c r="L106" s="529"/>
      <c r="M106" s="529"/>
      <c r="N106" s="529"/>
      <c r="O106" s="529"/>
      <c r="P106" s="529"/>
      <c r="Q106" s="529"/>
      <c r="R106" s="529"/>
      <c r="S106" s="529"/>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29"/>
      <c r="AP106" s="529"/>
      <c r="AQ106" s="529"/>
      <c r="AR106" s="529"/>
      <c r="AS106" s="529"/>
      <c r="AT106" s="529"/>
      <c r="AU106" s="529"/>
      <c r="AV106" s="529"/>
      <c r="AW106" s="529"/>
      <c r="AX106" s="529"/>
      <c r="AY106" s="529"/>
      <c r="AZ106" s="529"/>
      <c r="BA106" s="529"/>
      <c r="BB106" s="529"/>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29"/>
      <c r="BY106" s="530"/>
      <c r="BZ106" s="705"/>
      <c r="CA106" s="705"/>
      <c r="CB106" s="705"/>
      <c r="CC106" s="705"/>
      <c r="CD106" s="705"/>
      <c r="CE106" s="705"/>
      <c r="CF106" s="537">
        <f>SUBTOTAL(1,CF107)</f>
        <v>0.2</v>
      </c>
      <c r="CG106" s="691"/>
    </row>
    <row r="107" spans="1:85" s="25" customFormat="1" ht="90" x14ac:dyDescent="0.2">
      <c r="A107" s="502" t="s">
        <v>539</v>
      </c>
      <c r="B107" s="671" t="s">
        <v>540</v>
      </c>
      <c r="C107" s="613" t="s">
        <v>384</v>
      </c>
      <c r="D107" s="613" t="s">
        <v>541</v>
      </c>
      <c r="E107" s="583">
        <v>44454</v>
      </c>
      <c r="F107" s="583">
        <v>44623</v>
      </c>
      <c r="G107" s="466"/>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t="s">
        <v>32</v>
      </c>
      <c r="BF107" s="462" t="s">
        <v>32</v>
      </c>
      <c r="BG107" s="462" t="s">
        <v>32</v>
      </c>
      <c r="BH107" s="462" t="s">
        <v>32</v>
      </c>
      <c r="BI107" s="462" t="s">
        <v>32</v>
      </c>
      <c r="BJ107" s="462" t="s">
        <v>32</v>
      </c>
      <c r="BK107" s="462" t="s">
        <v>32</v>
      </c>
      <c r="BL107" s="462">
        <v>3</v>
      </c>
      <c r="BM107" s="462"/>
      <c r="BN107" s="462"/>
      <c r="BO107" s="462"/>
      <c r="BP107" s="462"/>
      <c r="BQ107" s="462"/>
      <c r="BR107" s="462"/>
      <c r="BS107" s="462"/>
      <c r="BT107" s="462"/>
      <c r="BU107" s="462"/>
      <c r="BV107" s="462"/>
      <c r="BW107" s="462"/>
      <c r="BX107" s="462"/>
      <c r="BY107" s="676"/>
      <c r="BZ107" s="718" t="s">
        <v>32</v>
      </c>
      <c r="CA107" s="716"/>
      <c r="CB107" s="716"/>
      <c r="CC107" s="716"/>
      <c r="CD107" s="716"/>
      <c r="CE107" s="717"/>
      <c r="CF107" s="538">
        <f t="shared" si="8"/>
        <v>0.2</v>
      </c>
      <c r="CG107" s="565" t="s">
        <v>626</v>
      </c>
    </row>
    <row r="108" spans="1:85" s="25" customFormat="1" ht="27" customHeight="1" x14ac:dyDescent="0.2">
      <c r="A108" s="621" t="s">
        <v>547</v>
      </c>
      <c r="B108" s="604"/>
      <c r="C108" s="604"/>
      <c r="D108" s="604"/>
      <c r="E108" s="646"/>
      <c r="F108" s="646"/>
      <c r="G108" s="647"/>
      <c r="H108" s="1284"/>
      <c r="I108" s="1284"/>
      <c r="J108" s="1284"/>
      <c r="K108" s="1284"/>
      <c r="L108" s="1284"/>
      <c r="M108" s="1284"/>
      <c r="N108" s="1284"/>
      <c r="O108" s="1284"/>
      <c r="P108" s="1284"/>
      <c r="Q108" s="1284"/>
      <c r="R108" s="1284"/>
      <c r="S108" s="1284"/>
      <c r="T108" s="1284"/>
      <c r="U108" s="1284"/>
      <c r="V108" s="1284"/>
      <c r="W108" s="1284"/>
      <c r="X108" s="1284"/>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c r="AR108" s="1284"/>
      <c r="AS108" s="1284"/>
      <c r="AT108" s="1284"/>
      <c r="AU108" s="1284"/>
      <c r="AV108" s="1284"/>
      <c r="AW108" s="1284"/>
      <c r="AX108" s="1317"/>
      <c r="AY108" s="1317"/>
      <c r="AZ108" s="1317"/>
      <c r="BA108" s="1317"/>
      <c r="BB108" s="1317"/>
      <c r="BC108" s="1317"/>
      <c r="BD108" s="1317"/>
      <c r="BE108" s="1317"/>
      <c r="BF108" s="1317"/>
      <c r="BG108" s="1317"/>
      <c r="BH108" s="1317"/>
      <c r="BI108" s="1317"/>
      <c r="BJ108" s="1317"/>
      <c r="BK108" s="1317"/>
      <c r="BL108" s="1317"/>
      <c r="BM108" s="1317"/>
      <c r="BN108" s="1317"/>
      <c r="BO108" s="1317"/>
      <c r="BP108" s="1317"/>
      <c r="BQ108" s="1317"/>
      <c r="BR108" s="1317"/>
      <c r="BS108" s="1317"/>
      <c r="BT108" s="1317"/>
      <c r="BU108" s="1317"/>
      <c r="BV108" s="1317"/>
      <c r="BW108" s="1317"/>
      <c r="BX108" s="1317"/>
      <c r="BY108" s="1318"/>
      <c r="BZ108" s="720"/>
      <c r="CA108" s="720"/>
      <c r="CB108" s="720"/>
      <c r="CC108" s="720"/>
      <c r="CD108" s="720"/>
      <c r="CE108" s="720"/>
      <c r="CF108" s="540">
        <f>SUBTOTAL(1,CF109:CF114)</f>
        <v>0.2</v>
      </c>
      <c r="CG108" s="696"/>
    </row>
    <row r="109" spans="1:85" s="25" customFormat="1" ht="18" x14ac:dyDescent="0.2">
      <c r="A109" s="608" t="s">
        <v>548</v>
      </c>
      <c r="B109" s="601"/>
      <c r="C109" s="601"/>
      <c r="D109" s="601"/>
      <c r="E109" s="641"/>
      <c r="F109" s="641"/>
      <c r="G109" s="642"/>
      <c r="H109" s="528"/>
      <c r="I109" s="529"/>
      <c r="J109" s="529"/>
      <c r="K109" s="529"/>
      <c r="L109" s="529"/>
      <c r="M109" s="529"/>
      <c r="N109" s="529"/>
      <c r="O109" s="529"/>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29"/>
      <c r="BG109" s="529"/>
      <c r="BH109" s="529"/>
      <c r="BI109" s="529"/>
      <c r="BJ109" s="529"/>
      <c r="BK109" s="529"/>
      <c r="BL109" s="529"/>
      <c r="BM109" s="529"/>
      <c r="BN109" s="529"/>
      <c r="BO109" s="529"/>
      <c r="BP109" s="529"/>
      <c r="BQ109" s="529"/>
      <c r="BR109" s="529"/>
      <c r="BS109" s="529"/>
      <c r="BT109" s="529"/>
      <c r="BU109" s="529"/>
      <c r="BV109" s="529"/>
      <c r="BW109" s="529"/>
      <c r="BX109" s="529"/>
      <c r="BY109" s="530"/>
      <c r="BZ109" s="705"/>
      <c r="CA109" s="705"/>
      <c r="CB109" s="725"/>
      <c r="CC109" s="705"/>
      <c r="CD109" s="705"/>
      <c r="CE109" s="705"/>
      <c r="CF109" s="537">
        <f>SUBTOTAL(1,CF110:CF114)</f>
        <v>0.2</v>
      </c>
      <c r="CG109" s="691"/>
    </row>
    <row r="110" spans="1:85" s="13" customFormat="1" ht="16.5" x14ac:dyDescent="0.2">
      <c r="A110" s="750" t="s">
        <v>297</v>
      </c>
      <c r="B110" s="743" t="s">
        <v>549</v>
      </c>
      <c r="C110" s="627" t="s">
        <v>550</v>
      </c>
      <c r="D110" s="627" t="s">
        <v>551</v>
      </c>
      <c r="E110" s="590">
        <v>44228</v>
      </c>
      <c r="F110" s="590">
        <v>44589</v>
      </c>
      <c r="G110" s="466"/>
      <c r="H110" s="462"/>
      <c r="I110" s="462"/>
      <c r="J110" s="462"/>
      <c r="K110" s="462"/>
      <c r="L110" s="462"/>
      <c r="M110" s="462"/>
      <c r="N110" s="462"/>
      <c r="O110" s="462"/>
      <c r="P110" s="462"/>
      <c r="Q110" s="462"/>
      <c r="R110" s="462"/>
      <c r="S110" s="462"/>
      <c r="T110" s="462"/>
      <c r="U110" s="462" t="s">
        <v>53</v>
      </c>
      <c r="V110" s="462" t="s">
        <v>53</v>
      </c>
      <c r="W110" s="462" t="s">
        <v>53</v>
      </c>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t="s">
        <v>32</v>
      </c>
      <c r="BA110" s="462" t="s">
        <v>32</v>
      </c>
      <c r="BB110" s="462" t="s">
        <v>32</v>
      </c>
      <c r="BC110" s="462" t="s">
        <v>32</v>
      </c>
      <c r="BD110" s="462" t="s">
        <v>32</v>
      </c>
      <c r="BE110" s="462" t="s">
        <v>32</v>
      </c>
      <c r="BF110" s="462" t="s">
        <v>32</v>
      </c>
      <c r="BG110" s="462" t="s">
        <v>32</v>
      </c>
      <c r="BH110" s="462"/>
      <c r="BI110" s="462"/>
      <c r="BJ110" s="462"/>
      <c r="BK110" s="462"/>
      <c r="BL110" s="462"/>
      <c r="BM110" s="462"/>
      <c r="BN110" s="462"/>
      <c r="BO110" s="462"/>
      <c r="BP110" s="462"/>
      <c r="BQ110" s="462"/>
      <c r="BR110" s="462"/>
      <c r="BS110" s="462"/>
      <c r="BT110" s="462"/>
      <c r="BU110" s="462"/>
      <c r="BV110" s="462"/>
      <c r="BW110" s="462"/>
      <c r="BX110" s="462"/>
      <c r="BY110" s="676"/>
      <c r="BZ110" s="718" t="s">
        <v>32</v>
      </c>
      <c r="CA110" s="716"/>
      <c r="CB110" s="716"/>
      <c r="CC110" s="716"/>
      <c r="CD110" s="716"/>
      <c r="CE110" s="717"/>
      <c r="CF110" s="538">
        <f t="shared" ref="CF110:CF115" si="9">IF(CE110&lt;&gt;"",1,IF(CD110&lt;&gt;"",0.9,IF(CC110&lt;&gt;"",0.75,IF(CB110&lt;&gt;"",0.5,IF(CA110&lt;&gt;"",0.3,IF(BZ110&lt;&gt;"",0.2,0))))))</f>
        <v>0.2</v>
      </c>
      <c r="CG110" s="565"/>
    </row>
    <row r="111" spans="1:85" s="13" customFormat="1" ht="16.5" x14ac:dyDescent="0.2">
      <c r="A111" s="750" t="s">
        <v>300</v>
      </c>
      <c r="B111" s="743" t="s">
        <v>553</v>
      </c>
      <c r="C111" s="627" t="s">
        <v>550</v>
      </c>
      <c r="D111" s="627" t="s">
        <v>551</v>
      </c>
      <c r="E111" s="590" t="s">
        <v>554</v>
      </c>
      <c r="F111" s="590">
        <v>44589</v>
      </c>
      <c r="G111" s="466"/>
      <c r="H111" s="462"/>
      <c r="I111" s="462"/>
      <c r="J111" s="462"/>
      <c r="K111" s="462"/>
      <c r="L111" s="462"/>
      <c r="M111" s="462"/>
      <c r="N111" s="462"/>
      <c r="O111" s="462"/>
      <c r="P111" s="462"/>
      <c r="Q111" s="462"/>
      <c r="R111" s="462"/>
      <c r="S111" s="462"/>
      <c r="T111" s="462"/>
      <c r="U111" s="462"/>
      <c r="V111" s="462"/>
      <c r="W111" s="462" t="s">
        <v>53</v>
      </c>
      <c r="X111" s="462" t="s">
        <v>53</v>
      </c>
      <c r="Y111" s="462" t="s">
        <v>53</v>
      </c>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t="s">
        <v>32</v>
      </c>
      <c r="BA111" s="462" t="s">
        <v>32</v>
      </c>
      <c r="BB111" s="462" t="s">
        <v>32</v>
      </c>
      <c r="BC111" s="462" t="s">
        <v>32</v>
      </c>
      <c r="BD111" s="462" t="s">
        <v>32</v>
      </c>
      <c r="BE111" s="462" t="s">
        <v>32</v>
      </c>
      <c r="BF111" s="462" t="s">
        <v>32</v>
      </c>
      <c r="BG111" s="462" t="s">
        <v>32</v>
      </c>
      <c r="BH111" s="462"/>
      <c r="BI111" s="462"/>
      <c r="BJ111" s="462"/>
      <c r="BK111" s="462"/>
      <c r="BL111" s="462"/>
      <c r="BM111" s="462"/>
      <c r="BN111" s="462"/>
      <c r="BO111" s="462"/>
      <c r="BP111" s="462"/>
      <c r="BQ111" s="462"/>
      <c r="BR111" s="462"/>
      <c r="BS111" s="462"/>
      <c r="BT111" s="462"/>
      <c r="BU111" s="462"/>
      <c r="BV111" s="462"/>
      <c r="BW111" s="462"/>
      <c r="BX111" s="462"/>
      <c r="BY111" s="676"/>
      <c r="BZ111" s="718" t="s">
        <v>32</v>
      </c>
      <c r="CA111" s="716"/>
      <c r="CB111" s="716"/>
      <c r="CC111" s="716"/>
      <c r="CD111" s="716"/>
      <c r="CE111" s="717"/>
      <c r="CF111" s="538">
        <f t="shared" si="9"/>
        <v>0.2</v>
      </c>
      <c r="CG111" s="565"/>
    </row>
    <row r="112" spans="1:85" ht="16.5" x14ac:dyDescent="0.2">
      <c r="A112" s="750" t="s">
        <v>302</v>
      </c>
      <c r="B112" s="743" t="s">
        <v>555</v>
      </c>
      <c r="C112" s="627" t="s">
        <v>550</v>
      </c>
      <c r="D112" s="627" t="s">
        <v>551</v>
      </c>
      <c r="E112" s="590">
        <v>44226</v>
      </c>
      <c r="F112" s="590">
        <v>44589</v>
      </c>
      <c r="G112" s="466"/>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t="s">
        <v>53</v>
      </c>
      <c r="AE112" s="462" t="s">
        <v>53</v>
      </c>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t="s">
        <v>32</v>
      </c>
      <c r="BA112" s="462" t="s">
        <v>32</v>
      </c>
      <c r="BB112" s="462" t="s">
        <v>32</v>
      </c>
      <c r="BC112" s="462" t="s">
        <v>32</v>
      </c>
      <c r="BD112" s="462" t="s">
        <v>32</v>
      </c>
      <c r="BE112" s="462" t="s">
        <v>32</v>
      </c>
      <c r="BF112" s="462" t="s">
        <v>32</v>
      </c>
      <c r="BG112" s="462" t="s">
        <v>32</v>
      </c>
      <c r="BH112" s="462"/>
      <c r="BI112" s="462"/>
      <c r="BJ112" s="462"/>
      <c r="BK112" s="462"/>
      <c r="BL112" s="462"/>
      <c r="BM112" s="462"/>
      <c r="BN112" s="462"/>
      <c r="BO112" s="462"/>
      <c r="BP112" s="462"/>
      <c r="BQ112" s="462"/>
      <c r="BR112" s="462"/>
      <c r="BS112" s="462"/>
      <c r="BT112" s="462"/>
      <c r="BU112" s="462"/>
      <c r="BV112" s="462"/>
      <c r="BW112" s="462"/>
      <c r="BX112" s="462"/>
      <c r="BY112" s="676"/>
      <c r="BZ112" s="718" t="s">
        <v>32</v>
      </c>
      <c r="CA112" s="716"/>
      <c r="CB112" s="716"/>
      <c r="CC112" s="716"/>
      <c r="CD112" s="716"/>
      <c r="CE112" s="717"/>
      <c r="CF112" s="538">
        <f t="shared" si="9"/>
        <v>0.2</v>
      </c>
      <c r="CG112" s="565"/>
    </row>
    <row r="113" spans="1:85" ht="16.5" x14ac:dyDescent="0.2">
      <c r="A113" s="750" t="s">
        <v>556</v>
      </c>
      <c r="B113" s="742" t="s">
        <v>557</v>
      </c>
      <c r="C113" s="627" t="s">
        <v>550</v>
      </c>
      <c r="D113" s="627" t="s">
        <v>551</v>
      </c>
      <c r="E113" s="590">
        <v>44226</v>
      </c>
      <c r="F113" s="590">
        <v>44589</v>
      </c>
      <c r="G113" s="466"/>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t="s">
        <v>53</v>
      </c>
      <c r="AE113" s="462" t="s">
        <v>53</v>
      </c>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t="s">
        <v>32</v>
      </c>
      <c r="BA113" s="462" t="s">
        <v>32</v>
      </c>
      <c r="BB113" s="462" t="s">
        <v>32</v>
      </c>
      <c r="BC113" s="462" t="s">
        <v>32</v>
      </c>
      <c r="BD113" s="462" t="s">
        <v>32</v>
      </c>
      <c r="BE113" s="462" t="s">
        <v>32</v>
      </c>
      <c r="BF113" s="462" t="s">
        <v>32</v>
      </c>
      <c r="BG113" s="462" t="s">
        <v>32</v>
      </c>
      <c r="BH113" s="462"/>
      <c r="BI113" s="462"/>
      <c r="BJ113" s="462"/>
      <c r="BK113" s="462"/>
      <c r="BL113" s="462"/>
      <c r="BM113" s="462"/>
      <c r="BN113" s="462"/>
      <c r="BO113" s="462"/>
      <c r="BP113" s="462"/>
      <c r="BQ113" s="462"/>
      <c r="BR113" s="462"/>
      <c r="BS113" s="462"/>
      <c r="BT113" s="462"/>
      <c r="BU113" s="462"/>
      <c r="BV113" s="462"/>
      <c r="BW113" s="462"/>
      <c r="BX113" s="462"/>
      <c r="BY113" s="676"/>
      <c r="BZ113" s="718" t="s">
        <v>32</v>
      </c>
      <c r="CA113" s="716"/>
      <c r="CB113" s="716"/>
      <c r="CC113" s="716"/>
      <c r="CD113" s="716"/>
      <c r="CE113" s="717"/>
      <c r="CF113" s="538">
        <f t="shared" si="9"/>
        <v>0.2</v>
      </c>
      <c r="CG113" s="565"/>
    </row>
    <row r="114" spans="1:85" ht="16.5" x14ac:dyDescent="0.2">
      <c r="A114" s="750" t="s">
        <v>558</v>
      </c>
      <c r="B114" s="742" t="s">
        <v>559</v>
      </c>
      <c r="C114" s="627" t="s">
        <v>560</v>
      </c>
      <c r="D114" s="627" t="s">
        <v>551</v>
      </c>
      <c r="E114" s="590">
        <v>44242</v>
      </c>
      <c r="F114" s="590">
        <v>44600</v>
      </c>
      <c r="G114" s="466"/>
      <c r="H114" s="462"/>
      <c r="I114" s="462"/>
      <c r="J114" s="462"/>
      <c r="K114" s="462"/>
      <c r="L114" s="462"/>
      <c r="M114" s="462"/>
      <c r="N114" s="462"/>
      <c r="O114" s="462"/>
      <c r="P114" s="462"/>
      <c r="Q114" s="462"/>
      <c r="R114" s="462"/>
      <c r="S114" s="462"/>
      <c r="T114" s="462"/>
      <c r="U114" s="462"/>
      <c r="V114" s="462"/>
      <c r="W114" s="462" t="s">
        <v>53</v>
      </c>
      <c r="X114" s="462" t="s">
        <v>53</v>
      </c>
      <c r="Y114" s="462" t="s">
        <v>53</v>
      </c>
      <c r="Z114" s="462" t="s">
        <v>53</v>
      </c>
      <c r="AA114" s="462" t="s">
        <v>53</v>
      </c>
      <c r="AB114" s="462" t="s">
        <v>53</v>
      </c>
      <c r="AC114" s="462" t="s">
        <v>53</v>
      </c>
      <c r="AD114" s="462" t="s">
        <v>53</v>
      </c>
      <c r="AE114" s="462" t="s">
        <v>53</v>
      </c>
      <c r="AF114" s="462"/>
      <c r="AG114" s="462"/>
      <c r="AH114" s="462"/>
      <c r="AI114" s="462"/>
      <c r="AJ114" s="462"/>
      <c r="AK114" s="462"/>
      <c r="AL114" s="462"/>
      <c r="AM114" s="462"/>
      <c r="AN114" s="462"/>
      <c r="AO114" s="462"/>
      <c r="AP114" s="462"/>
      <c r="AQ114" s="462"/>
      <c r="AR114" s="462"/>
      <c r="AS114" s="462"/>
      <c r="AT114" s="462"/>
      <c r="AU114" s="462"/>
      <c r="AV114" s="462"/>
      <c r="AW114" s="462"/>
      <c r="AX114" s="462"/>
      <c r="AY114" s="462"/>
      <c r="AZ114" s="462"/>
      <c r="BA114" s="462"/>
      <c r="BB114" s="462"/>
      <c r="BC114" s="462"/>
      <c r="BD114" s="462"/>
      <c r="BE114" s="462"/>
      <c r="BF114" s="462"/>
      <c r="BG114" s="462"/>
      <c r="BH114" s="462"/>
      <c r="BI114" s="462" t="s">
        <v>32</v>
      </c>
      <c r="BJ114" s="462"/>
      <c r="BK114" s="462"/>
      <c r="BL114" s="462"/>
      <c r="BM114" s="462"/>
      <c r="BN114" s="462"/>
      <c r="BO114" s="462"/>
      <c r="BP114" s="462"/>
      <c r="BQ114" s="462"/>
      <c r="BR114" s="462"/>
      <c r="BS114" s="462"/>
      <c r="BT114" s="462"/>
      <c r="BU114" s="462"/>
      <c r="BV114" s="462"/>
      <c r="BW114" s="462"/>
      <c r="BX114" s="462"/>
      <c r="BY114" s="676"/>
      <c r="BZ114" s="718" t="s">
        <v>32</v>
      </c>
      <c r="CA114" s="716"/>
      <c r="CB114" s="716"/>
      <c r="CC114" s="716"/>
      <c r="CD114" s="716"/>
      <c r="CE114" s="717"/>
      <c r="CF114" s="538">
        <f t="shared" si="9"/>
        <v>0.2</v>
      </c>
      <c r="CG114" s="565"/>
    </row>
    <row r="115" spans="1:85" ht="31.5" x14ac:dyDescent="0.2">
      <c r="A115" s="750" t="s">
        <v>561</v>
      </c>
      <c r="B115" s="743" t="s">
        <v>562</v>
      </c>
      <c r="C115" s="627" t="s">
        <v>550</v>
      </c>
      <c r="D115" s="627" t="s">
        <v>551</v>
      </c>
      <c r="E115" s="590">
        <v>44500</v>
      </c>
      <c r="F115" s="590" t="s">
        <v>563</v>
      </c>
      <c r="G115" s="466"/>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c r="AO115" s="462"/>
      <c r="AP115" s="462"/>
      <c r="AQ115" s="462"/>
      <c r="AR115" s="462"/>
      <c r="AS115" s="462"/>
      <c r="AT115" s="462"/>
      <c r="AU115" s="462"/>
      <c r="AV115" s="462"/>
      <c r="AW115" s="462"/>
      <c r="AX115" s="462"/>
      <c r="AY115" s="462"/>
      <c r="AZ115" s="462"/>
      <c r="BA115" s="462"/>
      <c r="BB115" s="462"/>
      <c r="BC115" s="462"/>
      <c r="BD115" s="462"/>
      <c r="BE115" s="462"/>
      <c r="BF115" s="462"/>
      <c r="BG115" s="462"/>
      <c r="BH115" s="462"/>
      <c r="BI115" s="462"/>
      <c r="BJ115" s="462" t="s">
        <v>32</v>
      </c>
      <c r="BK115" s="462" t="s">
        <v>32</v>
      </c>
      <c r="BL115" s="462"/>
      <c r="BM115" s="462"/>
      <c r="BN115" s="462"/>
      <c r="BO115" s="462"/>
      <c r="BP115" s="462"/>
      <c r="BQ115" s="462"/>
      <c r="BR115" s="462"/>
      <c r="BS115" s="462"/>
      <c r="BT115" s="462"/>
      <c r="BU115" s="462"/>
      <c r="BV115" s="462"/>
      <c r="BW115" s="462"/>
      <c r="BX115" s="462"/>
      <c r="BY115" s="676"/>
      <c r="BZ115" s="718"/>
      <c r="CA115" s="716"/>
      <c r="CB115" s="716"/>
      <c r="CC115" s="716"/>
      <c r="CD115" s="716"/>
      <c r="CE115" s="717"/>
      <c r="CF115" s="538">
        <f t="shared" si="9"/>
        <v>0</v>
      </c>
      <c r="CG115" s="565" t="s">
        <v>631</v>
      </c>
    </row>
    <row r="116" spans="1:85" s="25" customFormat="1" ht="27" customHeight="1" x14ac:dyDescent="0.2">
      <c r="A116" s="621" t="s">
        <v>564</v>
      </c>
      <c r="B116" s="604"/>
      <c r="C116" s="604"/>
      <c r="D116" s="604"/>
      <c r="E116" s="646"/>
      <c r="F116" s="646"/>
      <c r="G116" s="647"/>
      <c r="H116" s="1284"/>
      <c r="I116" s="1284"/>
      <c r="J116" s="1284"/>
      <c r="K116" s="1284"/>
      <c r="L116" s="1284"/>
      <c r="M116" s="1284"/>
      <c r="N116" s="1284"/>
      <c r="O116" s="1284"/>
      <c r="P116" s="1284"/>
      <c r="Q116" s="1284"/>
      <c r="R116" s="1284"/>
      <c r="S116" s="1284"/>
      <c r="T116" s="1284"/>
      <c r="U116" s="1284"/>
      <c r="V116" s="1284"/>
      <c r="W116" s="1284"/>
      <c r="X116" s="1284"/>
      <c r="Y116" s="1284"/>
      <c r="Z116" s="1284"/>
      <c r="AA116" s="1284"/>
      <c r="AB116" s="1284"/>
      <c r="AC116" s="1284"/>
      <c r="AD116" s="1284"/>
      <c r="AE116" s="1284"/>
      <c r="AF116" s="1284"/>
      <c r="AG116" s="1284"/>
      <c r="AH116" s="1284"/>
      <c r="AI116" s="1284"/>
      <c r="AJ116" s="1284"/>
      <c r="AK116" s="1284"/>
      <c r="AL116" s="1284"/>
      <c r="AM116" s="1284"/>
      <c r="AN116" s="1284"/>
      <c r="AO116" s="1284"/>
      <c r="AP116" s="1284"/>
      <c r="AQ116" s="1284"/>
      <c r="AR116" s="1284"/>
      <c r="AS116" s="1284"/>
      <c r="AT116" s="1284"/>
      <c r="AU116" s="1284"/>
      <c r="AV116" s="1284"/>
      <c r="AW116" s="1284"/>
      <c r="AX116" s="1317"/>
      <c r="AY116" s="1317"/>
      <c r="AZ116" s="1317"/>
      <c r="BA116" s="1317"/>
      <c r="BB116" s="1317"/>
      <c r="BC116" s="1317"/>
      <c r="BD116" s="1317"/>
      <c r="BE116" s="1317"/>
      <c r="BF116" s="1317"/>
      <c r="BG116" s="1317"/>
      <c r="BH116" s="1317"/>
      <c r="BI116" s="1317"/>
      <c r="BJ116" s="1317"/>
      <c r="BK116" s="1317"/>
      <c r="BL116" s="1317"/>
      <c r="BM116" s="1317"/>
      <c r="BN116" s="1317"/>
      <c r="BO116" s="1317"/>
      <c r="BP116" s="1317"/>
      <c r="BQ116" s="1317"/>
      <c r="BR116" s="1317"/>
      <c r="BS116" s="1317"/>
      <c r="BT116" s="1317"/>
      <c r="BU116" s="1317"/>
      <c r="BV116" s="1317"/>
      <c r="BW116" s="1317"/>
      <c r="BX116" s="1317"/>
      <c r="BY116" s="1318"/>
      <c r="BZ116" s="720"/>
      <c r="CA116" s="720"/>
      <c r="CB116" s="720"/>
      <c r="CC116" s="720"/>
      <c r="CD116" s="720"/>
      <c r="CE116" s="720"/>
      <c r="CF116" s="541">
        <f>SUBTOTAL(1,CF117:CF120)</f>
        <v>1</v>
      </c>
      <c r="CG116" s="696"/>
    </row>
    <row r="117" spans="1:85" s="25" customFormat="1" ht="18" customHeight="1" x14ac:dyDescent="0.2">
      <c r="A117" s="608" t="s">
        <v>565</v>
      </c>
      <c r="B117" s="601"/>
      <c r="C117" s="601"/>
      <c r="D117" s="601"/>
      <c r="E117" s="648"/>
      <c r="F117" s="648"/>
      <c r="G117" s="642"/>
      <c r="H117" s="528"/>
      <c r="I117" s="529"/>
      <c r="J117" s="529"/>
      <c r="K117" s="529"/>
      <c r="L117" s="529"/>
      <c r="M117" s="529"/>
      <c r="N117" s="529"/>
      <c r="O117" s="529"/>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29"/>
      <c r="BN117" s="529"/>
      <c r="BO117" s="529"/>
      <c r="BP117" s="529"/>
      <c r="BQ117" s="529"/>
      <c r="BR117" s="529"/>
      <c r="BS117" s="529"/>
      <c r="BT117" s="529"/>
      <c r="BU117" s="529"/>
      <c r="BV117" s="529"/>
      <c r="BW117" s="529"/>
      <c r="BX117" s="529"/>
      <c r="BY117" s="530"/>
      <c r="BZ117" s="705"/>
      <c r="CA117" s="705"/>
      <c r="CB117" s="705"/>
      <c r="CC117" s="705"/>
      <c r="CD117" s="705"/>
      <c r="CE117" s="705"/>
      <c r="CF117" s="537">
        <f>SUBTOTAL(1,CF118:CF120)</f>
        <v>1</v>
      </c>
      <c r="CG117" s="691"/>
    </row>
    <row r="118" spans="1:85" s="25" customFormat="1" ht="18" x14ac:dyDescent="0.2">
      <c r="A118" s="749" t="s">
        <v>308</v>
      </c>
      <c r="B118" s="671" t="s">
        <v>566</v>
      </c>
      <c r="C118" s="627" t="s">
        <v>567</v>
      </c>
      <c r="D118" s="628"/>
      <c r="E118" s="590">
        <v>43983</v>
      </c>
      <c r="F118" s="590"/>
      <c r="G118" s="590">
        <v>43983</v>
      </c>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677"/>
      <c r="BZ118" s="726"/>
      <c r="CA118" s="727"/>
      <c r="CB118" s="727"/>
      <c r="CC118" s="727"/>
      <c r="CD118" s="727"/>
      <c r="CE118" s="709" t="s">
        <v>32</v>
      </c>
      <c r="CF118" s="538">
        <f t="shared" ref="CF118:CF120" si="10">IF(CE118&lt;&gt;"",1,IF(CD118&lt;&gt;"",0.9,IF(CC118&lt;&gt;"",0.75,IF(CB118&lt;&gt;"",0.5,IF(CA118&lt;&gt;"",0.3,IF(BZ118&lt;&gt;"",0.2,0))))))</f>
        <v>1</v>
      </c>
      <c r="CG118" s="698"/>
    </row>
    <row r="119" spans="1:85" s="25" customFormat="1" ht="18" x14ac:dyDescent="0.2">
      <c r="A119" s="749" t="s">
        <v>313</v>
      </c>
      <c r="B119" s="671" t="s">
        <v>568</v>
      </c>
      <c r="C119" s="627" t="s">
        <v>567</v>
      </c>
      <c r="D119" s="628"/>
      <c r="E119" s="590">
        <v>43983</v>
      </c>
      <c r="F119" s="590"/>
      <c r="G119" s="590">
        <v>43983</v>
      </c>
      <c r="H119" s="470"/>
      <c r="I119" s="470"/>
      <c r="J119" s="470"/>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c r="BK119" s="470"/>
      <c r="BL119" s="470"/>
      <c r="BM119" s="470"/>
      <c r="BN119" s="470"/>
      <c r="BO119" s="470"/>
      <c r="BP119" s="470"/>
      <c r="BQ119" s="470"/>
      <c r="BR119" s="470"/>
      <c r="BS119" s="470"/>
      <c r="BT119" s="470"/>
      <c r="BU119" s="470"/>
      <c r="BV119" s="470"/>
      <c r="BW119" s="470"/>
      <c r="BX119" s="470"/>
      <c r="BY119" s="677"/>
      <c r="BZ119" s="726"/>
      <c r="CA119" s="727"/>
      <c r="CB119" s="727"/>
      <c r="CC119" s="727"/>
      <c r="CD119" s="727"/>
      <c r="CE119" s="709" t="s">
        <v>32</v>
      </c>
      <c r="CF119" s="538">
        <f t="shared" si="10"/>
        <v>1</v>
      </c>
      <c r="CG119" s="698"/>
    </row>
    <row r="120" spans="1:85" s="25" customFormat="1" ht="18" x14ac:dyDescent="0.2">
      <c r="A120" s="749" t="s">
        <v>316</v>
      </c>
      <c r="B120" s="671" t="s">
        <v>569</v>
      </c>
      <c r="C120" s="627" t="s">
        <v>567</v>
      </c>
      <c r="D120" s="628"/>
      <c r="E120" s="590">
        <v>43983</v>
      </c>
      <c r="F120" s="590"/>
      <c r="G120" s="590">
        <v>43983</v>
      </c>
      <c r="H120" s="470"/>
      <c r="I120" s="470"/>
      <c r="J120" s="470"/>
      <c r="K120" s="470"/>
      <c r="L120" s="470"/>
      <c r="M120" s="470"/>
      <c r="N120" s="470"/>
      <c r="O120" s="470"/>
      <c r="P120" s="470"/>
      <c r="Q120" s="470"/>
      <c r="R120" s="470"/>
      <c r="S120" s="470"/>
      <c r="T120" s="470"/>
      <c r="U120" s="470"/>
      <c r="V120" s="470"/>
      <c r="W120" s="470"/>
      <c r="X120" s="470"/>
      <c r="Y120" s="470"/>
      <c r="Z120" s="470"/>
      <c r="AA120" s="470"/>
      <c r="AB120" s="470"/>
      <c r="AC120" s="470"/>
      <c r="AD120" s="470"/>
      <c r="AE120" s="470"/>
      <c r="AF120" s="470"/>
      <c r="AG120" s="470"/>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c r="BF120" s="470"/>
      <c r="BG120" s="470"/>
      <c r="BH120" s="470"/>
      <c r="BI120" s="470"/>
      <c r="BJ120" s="470"/>
      <c r="BK120" s="470"/>
      <c r="BL120" s="470"/>
      <c r="BM120" s="470"/>
      <c r="BN120" s="470"/>
      <c r="BO120" s="470"/>
      <c r="BP120" s="470"/>
      <c r="BQ120" s="470"/>
      <c r="BR120" s="470"/>
      <c r="BS120" s="470"/>
      <c r="BT120" s="470"/>
      <c r="BU120" s="470"/>
      <c r="BV120" s="470"/>
      <c r="BW120" s="470"/>
      <c r="BX120" s="470"/>
      <c r="BY120" s="677"/>
      <c r="BZ120" s="726"/>
      <c r="CA120" s="727"/>
      <c r="CB120" s="727"/>
      <c r="CC120" s="727"/>
      <c r="CD120" s="727"/>
      <c r="CE120" s="709" t="s">
        <v>32</v>
      </c>
      <c r="CF120" s="538">
        <f t="shared" si="10"/>
        <v>1</v>
      </c>
      <c r="CG120" s="698"/>
    </row>
    <row r="121" spans="1:85" s="25" customFormat="1" ht="27" customHeight="1" x14ac:dyDescent="0.2">
      <c r="A121" s="621" t="s">
        <v>570</v>
      </c>
      <c r="B121" s="604"/>
      <c r="C121" s="604"/>
      <c r="D121" s="604"/>
      <c r="E121" s="646"/>
      <c r="F121" s="646"/>
      <c r="G121" s="647"/>
      <c r="H121" s="1284"/>
      <c r="I121" s="1284"/>
      <c r="J121" s="1284"/>
      <c r="K121" s="1284"/>
      <c r="L121" s="1284"/>
      <c r="M121" s="1284"/>
      <c r="N121" s="1284"/>
      <c r="O121" s="1284"/>
      <c r="P121" s="1284"/>
      <c r="Q121" s="1284"/>
      <c r="R121" s="1284"/>
      <c r="S121" s="1284"/>
      <c r="T121" s="1284"/>
      <c r="U121" s="1284"/>
      <c r="V121" s="1284"/>
      <c r="W121" s="1284"/>
      <c r="X121" s="1284"/>
      <c r="Y121" s="1284"/>
      <c r="Z121" s="1284"/>
      <c r="AA121" s="1284"/>
      <c r="AB121" s="1284"/>
      <c r="AC121" s="1284"/>
      <c r="AD121" s="1284"/>
      <c r="AE121" s="1284"/>
      <c r="AF121" s="1284"/>
      <c r="AG121" s="1284"/>
      <c r="AH121" s="1284"/>
      <c r="AI121" s="1284"/>
      <c r="AJ121" s="1284"/>
      <c r="AK121" s="1284"/>
      <c r="AL121" s="1284"/>
      <c r="AM121" s="1284"/>
      <c r="AN121" s="1284"/>
      <c r="AO121" s="1284"/>
      <c r="AP121" s="1284"/>
      <c r="AQ121" s="1284"/>
      <c r="AR121" s="1284"/>
      <c r="AS121" s="1284"/>
      <c r="AT121" s="1284"/>
      <c r="AU121" s="1284"/>
      <c r="AV121" s="1284"/>
      <c r="AW121" s="1284"/>
      <c r="AX121" s="1317"/>
      <c r="AY121" s="1317"/>
      <c r="AZ121" s="1317"/>
      <c r="BA121" s="1317"/>
      <c r="BB121" s="1317"/>
      <c r="BC121" s="1317"/>
      <c r="BD121" s="1317"/>
      <c r="BE121" s="1317"/>
      <c r="BF121" s="1317"/>
      <c r="BG121" s="1317"/>
      <c r="BH121" s="1317"/>
      <c r="BI121" s="1317"/>
      <c r="BJ121" s="1317"/>
      <c r="BK121" s="1317"/>
      <c r="BL121" s="1317"/>
      <c r="BM121" s="1317"/>
      <c r="BN121" s="1317"/>
      <c r="BO121" s="1317"/>
      <c r="BP121" s="1317"/>
      <c r="BQ121" s="1317"/>
      <c r="BR121" s="1317"/>
      <c r="BS121" s="1317"/>
      <c r="BT121" s="1317"/>
      <c r="BU121" s="1317"/>
      <c r="BV121" s="1317"/>
      <c r="BW121" s="1317"/>
      <c r="BX121" s="1317"/>
      <c r="BY121" s="1318"/>
      <c r="BZ121" s="720"/>
      <c r="CA121" s="720"/>
      <c r="CB121" s="720"/>
      <c r="CC121" s="720"/>
      <c r="CD121" s="720"/>
      <c r="CE121" s="720"/>
      <c r="CF121" s="540">
        <f>SUBTOTAL(1,CF122:CF125)</f>
        <v>0.5</v>
      </c>
      <c r="CG121" s="696"/>
    </row>
    <row r="122" spans="1:85" s="25" customFormat="1" ht="16.5" x14ac:dyDescent="0.2">
      <c r="A122" s="752" t="s">
        <v>571</v>
      </c>
      <c r="B122" s="671" t="s">
        <v>627</v>
      </c>
      <c r="C122" s="588" t="s">
        <v>573</v>
      </c>
      <c r="D122" s="589" t="s">
        <v>409</v>
      </c>
      <c r="E122" s="591">
        <v>44517</v>
      </c>
      <c r="F122" s="591">
        <v>44545</v>
      </c>
      <c r="G122" s="583">
        <v>44623</v>
      </c>
      <c r="H122" s="652"/>
      <c r="I122" s="652"/>
      <c r="J122" s="652"/>
      <c r="K122" s="652"/>
      <c r="L122" s="652"/>
      <c r="M122" s="652"/>
      <c r="N122" s="652"/>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t="s">
        <v>32</v>
      </c>
      <c r="BA122" s="414" t="s">
        <v>32</v>
      </c>
      <c r="BB122" s="414"/>
      <c r="BC122" s="414"/>
      <c r="BD122" s="414"/>
      <c r="BE122" s="414"/>
      <c r="BF122" s="414"/>
      <c r="BG122" s="414"/>
      <c r="BH122" s="414"/>
      <c r="BI122" s="414"/>
      <c r="BJ122" s="414"/>
      <c r="BK122" s="414"/>
      <c r="BL122" s="414"/>
      <c r="BM122" s="414"/>
      <c r="BN122" s="414"/>
      <c r="BO122" s="414"/>
      <c r="BP122" s="414"/>
      <c r="BQ122" s="414"/>
      <c r="BR122" s="414"/>
      <c r="BS122" s="414"/>
      <c r="BT122" s="414"/>
      <c r="BU122" s="414"/>
      <c r="BV122" s="414"/>
      <c r="BW122" s="414"/>
      <c r="BX122" s="414"/>
      <c r="BY122" s="675"/>
      <c r="BZ122" s="718"/>
      <c r="CA122" s="716"/>
      <c r="CB122" s="708"/>
      <c r="CC122" s="708"/>
      <c r="CD122" s="708"/>
      <c r="CE122" s="709" t="s">
        <v>32</v>
      </c>
      <c r="CF122" s="536">
        <f t="shared" ref="CF122:CF138" si="11">IF(CE122&lt;&gt;"",1,IF(CD122&lt;&gt;"",0.9,IF(CC122&lt;&gt;"",0.75,IF(CB122&lt;&gt;"",0.5,IF(CA122&lt;&gt;"",0.3,IF(BZ122&lt;&gt;"",0.2,0))))))</f>
        <v>1</v>
      </c>
      <c r="CG122" s="579"/>
    </row>
    <row r="123" spans="1:85" s="25" customFormat="1" ht="16.5" x14ac:dyDescent="0.2">
      <c r="A123" s="752" t="s">
        <v>574</v>
      </c>
      <c r="B123" s="671" t="s">
        <v>391</v>
      </c>
      <c r="C123" s="588" t="s">
        <v>573</v>
      </c>
      <c r="D123" s="589" t="s">
        <v>409</v>
      </c>
      <c r="E123" s="591">
        <v>44547</v>
      </c>
      <c r="F123" s="591">
        <v>44545</v>
      </c>
      <c r="G123" s="583">
        <v>44629</v>
      </c>
      <c r="H123" s="652"/>
      <c r="I123" s="652"/>
      <c r="J123" s="652"/>
      <c r="K123" s="652"/>
      <c r="L123" s="652"/>
      <c r="M123" s="652"/>
      <c r="N123" s="652"/>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v>15</v>
      </c>
      <c r="BB123" s="414"/>
      <c r="BC123" s="414"/>
      <c r="BD123" s="414"/>
      <c r="BE123" s="414"/>
      <c r="BF123" s="414"/>
      <c r="BG123" s="414"/>
      <c r="BH123" s="414"/>
      <c r="BI123" s="414"/>
      <c r="BJ123" s="414"/>
      <c r="BK123" s="414"/>
      <c r="BL123" s="414"/>
      <c r="BM123" s="414"/>
      <c r="BN123" s="414"/>
      <c r="BO123" s="414"/>
      <c r="BP123" s="414"/>
      <c r="BQ123" s="414"/>
      <c r="BR123" s="414"/>
      <c r="BS123" s="414"/>
      <c r="BT123" s="414"/>
      <c r="BU123" s="414"/>
      <c r="BV123" s="414"/>
      <c r="BW123" s="414"/>
      <c r="BX123" s="414"/>
      <c r="BY123" s="675"/>
      <c r="BZ123" s="718"/>
      <c r="CA123" s="708"/>
      <c r="CB123" s="708"/>
      <c r="CC123" s="708"/>
      <c r="CD123" s="708"/>
      <c r="CE123" s="709" t="s">
        <v>32</v>
      </c>
      <c r="CF123" s="536">
        <f t="shared" si="11"/>
        <v>1</v>
      </c>
      <c r="CG123" s="579"/>
    </row>
    <row r="124" spans="1:85" s="25" customFormat="1" ht="87.75" customHeight="1" x14ac:dyDescent="0.2">
      <c r="A124" s="751" t="s">
        <v>575</v>
      </c>
      <c r="B124" s="671" t="s">
        <v>632</v>
      </c>
      <c r="C124" s="588" t="s">
        <v>408</v>
      </c>
      <c r="D124" s="589"/>
      <c r="E124" s="591"/>
      <c r="F124" s="651" t="s">
        <v>633</v>
      </c>
      <c r="G124" s="583"/>
      <c r="H124" s="652"/>
      <c r="I124" s="652"/>
      <c r="J124" s="652"/>
      <c r="K124" s="652"/>
      <c r="L124" s="652"/>
      <c r="M124" s="652"/>
      <c r="N124" s="652"/>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t="s">
        <v>32</v>
      </c>
      <c r="BE124" s="414" t="s">
        <v>32</v>
      </c>
      <c r="BF124" s="414"/>
      <c r="BG124" s="414"/>
      <c r="BH124" s="414"/>
      <c r="BI124" s="414"/>
      <c r="BJ124" s="414"/>
      <c r="BK124" s="414"/>
      <c r="BL124" s="414"/>
      <c r="BM124" s="414"/>
      <c r="BN124" s="414"/>
      <c r="BO124" s="414"/>
      <c r="BP124" s="414"/>
      <c r="BQ124" s="414"/>
      <c r="BR124" s="414"/>
      <c r="BS124" s="414"/>
      <c r="BT124" s="414"/>
      <c r="BU124" s="414"/>
      <c r="BV124" s="414"/>
      <c r="BW124" s="414"/>
      <c r="BX124" s="414"/>
      <c r="BY124" s="675"/>
      <c r="BZ124" s="718"/>
      <c r="CA124" s="708"/>
      <c r="CB124" s="708"/>
      <c r="CC124" s="708"/>
      <c r="CD124" s="708"/>
      <c r="CE124" s="709"/>
      <c r="CF124" s="536">
        <f t="shared" si="11"/>
        <v>0</v>
      </c>
      <c r="CG124" s="738" t="s">
        <v>525</v>
      </c>
    </row>
    <row r="125" spans="1:85" s="25" customFormat="1" ht="16.5" x14ac:dyDescent="0.2">
      <c r="A125" s="752" t="s">
        <v>634</v>
      </c>
      <c r="B125" s="671" t="s">
        <v>389</v>
      </c>
      <c r="C125" s="588" t="s">
        <v>573</v>
      </c>
      <c r="D125" s="589" t="s">
        <v>409</v>
      </c>
      <c r="E125" s="591">
        <v>44589</v>
      </c>
      <c r="F125" s="651" t="s">
        <v>43</v>
      </c>
      <c r="G125" s="583" t="s">
        <v>261</v>
      </c>
      <c r="H125" s="652"/>
      <c r="I125" s="652"/>
      <c r="J125" s="652"/>
      <c r="K125" s="652"/>
      <c r="L125" s="652"/>
      <c r="M125" s="652"/>
      <c r="N125" s="652"/>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t="s">
        <v>32</v>
      </c>
      <c r="BG125" s="414" t="s">
        <v>32</v>
      </c>
      <c r="BH125" s="414" t="s">
        <v>32</v>
      </c>
      <c r="BI125" s="414" t="s">
        <v>32</v>
      </c>
      <c r="BJ125" s="414" t="s">
        <v>32</v>
      </c>
      <c r="BK125" s="414" t="s">
        <v>32</v>
      </c>
      <c r="BL125" s="414" t="s">
        <v>32</v>
      </c>
      <c r="BM125" s="414" t="s">
        <v>32</v>
      </c>
      <c r="BN125" s="414" t="s">
        <v>32</v>
      </c>
      <c r="BO125" s="414" t="s">
        <v>32</v>
      </c>
      <c r="BP125" s="414" t="s">
        <v>32</v>
      </c>
      <c r="BQ125" s="414" t="s">
        <v>32</v>
      </c>
      <c r="BR125" s="414" t="s">
        <v>32</v>
      </c>
      <c r="BS125" s="414" t="s">
        <v>32</v>
      </c>
      <c r="BT125" s="414" t="s">
        <v>32</v>
      </c>
      <c r="BU125" s="414" t="s">
        <v>32</v>
      </c>
      <c r="BV125" s="414" t="s">
        <v>32</v>
      </c>
      <c r="BW125" s="414" t="s">
        <v>32</v>
      </c>
      <c r="BX125" s="414" t="s">
        <v>32</v>
      </c>
      <c r="BY125" s="675" t="s">
        <v>32</v>
      </c>
      <c r="BZ125" s="718"/>
      <c r="CA125" s="708"/>
      <c r="CB125" s="708"/>
      <c r="CC125" s="708"/>
      <c r="CD125" s="708"/>
      <c r="CE125" s="709"/>
      <c r="CF125" s="536">
        <f t="shared" si="11"/>
        <v>0</v>
      </c>
      <c r="CG125" s="579"/>
    </row>
    <row r="126" spans="1:85" s="25" customFormat="1" ht="27" customHeight="1" x14ac:dyDescent="0.2">
      <c r="A126" s="621" t="s">
        <v>576</v>
      </c>
      <c r="B126" s="604"/>
      <c r="C126" s="604"/>
      <c r="D126" s="604"/>
      <c r="E126" s="646"/>
      <c r="F126" s="646"/>
      <c r="G126" s="647"/>
      <c r="H126" s="1284"/>
      <c r="I126" s="1284"/>
      <c r="J126" s="1284"/>
      <c r="K126" s="1284"/>
      <c r="L126" s="1284"/>
      <c r="M126" s="1284"/>
      <c r="N126" s="1284"/>
      <c r="O126" s="1284"/>
      <c r="P126" s="1284"/>
      <c r="Q126" s="1284"/>
      <c r="R126" s="1284"/>
      <c r="S126" s="1284"/>
      <c r="T126" s="1284"/>
      <c r="U126" s="1284"/>
      <c r="V126" s="1284"/>
      <c r="W126" s="1284"/>
      <c r="X126" s="1284"/>
      <c r="Y126" s="1284"/>
      <c r="Z126" s="1284"/>
      <c r="AA126" s="1284"/>
      <c r="AB126" s="1284"/>
      <c r="AC126" s="1284"/>
      <c r="AD126" s="1284"/>
      <c r="AE126" s="1284"/>
      <c r="AF126" s="1284"/>
      <c r="AG126" s="1284"/>
      <c r="AH126" s="1284"/>
      <c r="AI126" s="1284"/>
      <c r="AJ126" s="1284"/>
      <c r="AK126" s="1284"/>
      <c r="AL126" s="1284"/>
      <c r="AM126" s="1284"/>
      <c r="AN126" s="1284"/>
      <c r="AO126" s="1284"/>
      <c r="AP126" s="1284"/>
      <c r="AQ126" s="1284"/>
      <c r="AR126" s="1284"/>
      <c r="AS126" s="1284"/>
      <c r="AT126" s="1284"/>
      <c r="AU126" s="1284"/>
      <c r="AV126" s="1284"/>
      <c r="AW126" s="1284"/>
      <c r="AX126" s="1317"/>
      <c r="AY126" s="1317"/>
      <c r="AZ126" s="1317"/>
      <c r="BA126" s="1317"/>
      <c r="BB126" s="1317"/>
      <c r="BC126" s="1317"/>
      <c r="BD126" s="1317"/>
      <c r="BE126" s="1317"/>
      <c r="BF126" s="1317"/>
      <c r="BG126" s="1317"/>
      <c r="BH126" s="1317"/>
      <c r="BI126" s="1317"/>
      <c r="BJ126" s="1317"/>
      <c r="BK126" s="1317"/>
      <c r="BL126" s="1317"/>
      <c r="BM126" s="1317"/>
      <c r="BN126" s="1317"/>
      <c r="BO126" s="1317"/>
      <c r="BP126" s="1317"/>
      <c r="BQ126" s="1317"/>
      <c r="BR126" s="1317"/>
      <c r="BS126" s="1317"/>
      <c r="BT126" s="1317"/>
      <c r="BU126" s="1317"/>
      <c r="BV126" s="1317"/>
      <c r="BW126" s="1317"/>
      <c r="BX126" s="1317"/>
      <c r="BY126" s="1318"/>
      <c r="BZ126" s="720"/>
      <c r="CA126" s="720"/>
      <c r="CB126" s="720"/>
      <c r="CC126" s="720"/>
      <c r="CD126" s="720"/>
      <c r="CE126" s="720"/>
      <c r="CF126" s="540">
        <f>SUBTOTAL(1,CF127:CF138)</f>
        <v>0.25</v>
      </c>
      <c r="CG126" s="696"/>
    </row>
    <row r="127" spans="1:85" s="25" customFormat="1" ht="18" customHeight="1" x14ac:dyDescent="0.2">
      <c r="A127" s="650" t="s">
        <v>577</v>
      </c>
      <c r="B127" s="601"/>
      <c r="C127" s="601"/>
      <c r="D127" s="601"/>
      <c r="E127" s="641"/>
      <c r="F127" s="641"/>
      <c r="G127" s="642"/>
      <c r="H127" s="528"/>
      <c r="I127" s="529"/>
      <c r="J127" s="529"/>
      <c r="K127" s="529"/>
      <c r="L127" s="529"/>
      <c r="M127" s="529"/>
      <c r="N127" s="529"/>
      <c r="O127" s="529"/>
      <c r="P127" s="529"/>
      <c r="Q127" s="529"/>
      <c r="R127" s="529"/>
      <c r="S127" s="529"/>
      <c r="T127" s="529"/>
      <c r="U127" s="529"/>
      <c r="V127" s="529"/>
      <c r="W127" s="529"/>
      <c r="X127" s="529"/>
      <c r="Y127" s="529"/>
      <c r="Z127" s="529"/>
      <c r="AA127" s="529"/>
      <c r="AB127" s="529"/>
      <c r="AC127" s="529"/>
      <c r="AD127" s="529"/>
      <c r="AE127" s="529"/>
      <c r="AF127" s="529"/>
      <c r="AG127" s="529"/>
      <c r="AH127" s="529"/>
      <c r="AI127" s="529"/>
      <c r="AJ127" s="529"/>
      <c r="AK127" s="529"/>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29"/>
      <c r="BG127" s="529"/>
      <c r="BH127" s="529"/>
      <c r="BI127" s="529"/>
      <c r="BJ127" s="529"/>
      <c r="BK127" s="529"/>
      <c r="BL127" s="529"/>
      <c r="BM127" s="529"/>
      <c r="BN127" s="529"/>
      <c r="BO127" s="529"/>
      <c r="BP127" s="529"/>
      <c r="BQ127" s="529"/>
      <c r="BR127" s="529"/>
      <c r="BS127" s="529"/>
      <c r="BT127" s="529"/>
      <c r="BU127" s="529"/>
      <c r="BV127" s="529"/>
      <c r="BW127" s="529"/>
      <c r="BX127" s="529"/>
      <c r="BY127" s="530"/>
      <c r="BZ127" s="705"/>
      <c r="CA127" s="705"/>
      <c r="CB127" s="705"/>
      <c r="CC127" s="705"/>
      <c r="CD127" s="705"/>
      <c r="CE127" s="705"/>
      <c r="CF127" s="542">
        <f>SUBTOTAL(1,CF128:CF131)</f>
        <v>0.25</v>
      </c>
      <c r="CG127" s="691"/>
    </row>
    <row r="128" spans="1:85" ht="16.5" x14ac:dyDescent="0.2">
      <c r="A128" s="749" t="s">
        <v>578</v>
      </c>
      <c r="B128" s="671" t="s">
        <v>579</v>
      </c>
      <c r="C128" s="454" t="s">
        <v>39</v>
      </c>
      <c r="D128" s="454" t="s">
        <v>580</v>
      </c>
      <c r="E128" s="466" t="s">
        <v>43</v>
      </c>
      <c r="F128" s="466" t="s">
        <v>43</v>
      </c>
      <c r="G128" s="466" t="s">
        <v>261</v>
      </c>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676"/>
      <c r="BZ128" s="718"/>
      <c r="CA128" s="716"/>
      <c r="CB128" s="716"/>
      <c r="CC128" s="716"/>
      <c r="CD128" s="716"/>
      <c r="CE128" s="717" t="s">
        <v>32</v>
      </c>
      <c r="CF128" s="536">
        <f t="shared" si="11"/>
        <v>1</v>
      </c>
      <c r="CG128" s="565"/>
    </row>
    <row r="129" spans="1:85" ht="16.5" x14ac:dyDescent="0.2">
      <c r="A129" s="750" t="s">
        <v>581</v>
      </c>
      <c r="B129" s="671" t="s">
        <v>582</v>
      </c>
      <c r="C129" s="454" t="s">
        <v>39</v>
      </c>
      <c r="D129" s="454" t="s">
        <v>580</v>
      </c>
      <c r="E129" s="466">
        <v>44561</v>
      </c>
      <c r="F129" s="466">
        <v>44651</v>
      </c>
      <c r="G129" s="466"/>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2"/>
      <c r="AY129" s="462"/>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676"/>
      <c r="BZ129" s="718"/>
      <c r="CA129" s="716"/>
      <c r="CB129" s="716"/>
      <c r="CC129" s="716"/>
      <c r="CD129" s="716"/>
      <c r="CE129" s="717"/>
      <c r="CF129" s="536">
        <f t="shared" si="11"/>
        <v>0</v>
      </c>
      <c r="CG129" s="565"/>
    </row>
    <row r="130" spans="1:85" ht="31.5" x14ac:dyDescent="0.2">
      <c r="A130" s="750" t="s">
        <v>583</v>
      </c>
      <c r="B130" s="671" t="s">
        <v>584</v>
      </c>
      <c r="C130" s="454" t="s">
        <v>39</v>
      </c>
      <c r="D130" s="454" t="s">
        <v>580</v>
      </c>
      <c r="E130" s="466">
        <v>44561</v>
      </c>
      <c r="F130" s="466">
        <v>44651</v>
      </c>
      <c r="G130" s="466"/>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2"/>
      <c r="AY130" s="46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676"/>
      <c r="BZ130" s="718"/>
      <c r="CA130" s="716"/>
      <c r="CB130" s="716"/>
      <c r="CC130" s="716"/>
      <c r="CD130" s="716"/>
      <c r="CE130" s="717"/>
      <c r="CF130" s="536">
        <f t="shared" si="11"/>
        <v>0</v>
      </c>
      <c r="CG130" s="565"/>
    </row>
    <row r="131" spans="1:85" ht="16.5" x14ac:dyDescent="0.2">
      <c r="A131" s="750" t="s">
        <v>585</v>
      </c>
      <c r="B131" s="671" t="s">
        <v>346</v>
      </c>
      <c r="C131" s="454" t="s">
        <v>39</v>
      </c>
      <c r="D131" s="454" t="s">
        <v>580</v>
      </c>
      <c r="E131" s="466">
        <v>44561</v>
      </c>
      <c r="F131" s="466">
        <v>44651</v>
      </c>
      <c r="G131" s="466"/>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462"/>
      <c r="AY131" s="46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676"/>
      <c r="BZ131" s="718"/>
      <c r="CA131" s="716"/>
      <c r="CB131" s="716"/>
      <c r="CC131" s="716"/>
      <c r="CD131" s="716"/>
      <c r="CE131" s="717"/>
      <c r="CF131" s="536">
        <f t="shared" si="11"/>
        <v>0</v>
      </c>
      <c r="CG131" s="565"/>
    </row>
    <row r="132" spans="1:85" s="25" customFormat="1" ht="18" customHeight="1" x14ac:dyDescent="0.2">
      <c r="A132" s="650" t="s">
        <v>586</v>
      </c>
      <c r="B132" s="601"/>
      <c r="C132" s="601"/>
      <c r="D132" s="601"/>
      <c r="E132" s="641"/>
      <c r="F132" s="641"/>
      <c r="G132" s="642"/>
      <c r="H132" s="528"/>
      <c r="I132" s="529"/>
      <c r="J132" s="529"/>
      <c r="K132" s="529"/>
      <c r="L132" s="529"/>
      <c r="M132" s="529"/>
      <c r="N132" s="529"/>
      <c r="O132" s="529"/>
      <c r="P132" s="529"/>
      <c r="Q132" s="529"/>
      <c r="R132" s="529"/>
      <c r="S132" s="529"/>
      <c r="T132" s="529"/>
      <c r="U132" s="529"/>
      <c r="V132" s="529"/>
      <c r="W132" s="529"/>
      <c r="X132" s="529"/>
      <c r="Y132" s="52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29"/>
      <c r="BI132" s="529"/>
      <c r="BJ132" s="529"/>
      <c r="BK132" s="529"/>
      <c r="BL132" s="529"/>
      <c r="BM132" s="529"/>
      <c r="BN132" s="529"/>
      <c r="BO132" s="529"/>
      <c r="BP132" s="529"/>
      <c r="BQ132" s="529"/>
      <c r="BR132" s="529"/>
      <c r="BS132" s="529"/>
      <c r="BT132" s="529"/>
      <c r="BU132" s="529"/>
      <c r="BV132" s="529"/>
      <c r="BW132" s="529"/>
      <c r="BX132" s="529"/>
      <c r="BY132" s="530"/>
      <c r="BZ132" s="705"/>
      <c r="CA132" s="705"/>
      <c r="CB132" s="705"/>
      <c r="CC132" s="705"/>
      <c r="CD132" s="705"/>
      <c r="CE132" s="705"/>
      <c r="CF132" s="542">
        <f>SUBTOTAL(1,CF133)</f>
        <v>0</v>
      </c>
      <c r="CG132" s="691"/>
    </row>
    <row r="133" spans="1:85" ht="16.5" x14ac:dyDescent="0.2">
      <c r="A133" s="750" t="s">
        <v>587</v>
      </c>
      <c r="B133" s="671" t="s">
        <v>588</v>
      </c>
      <c r="C133" s="454" t="s">
        <v>39</v>
      </c>
      <c r="D133" s="454" t="s">
        <v>580</v>
      </c>
      <c r="E133" s="466">
        <v>44561</v>
      </c>
      <c r="F133" s="466">
        <v>44651</v>
      </c>
      <c r="G133" s="466"/>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c r="AO133" s="462"/>
      <c r="AP133" s="462"/>
      <c r="AQ133" s="462"/>
      <c r="AR133" s="462"/>
      <c r="AS133" s="462"/>
      <c r="AT133" s="462"/>
      <c r="AU133" s="462"/>
      <c r="AV133" s="462"/>
      <c r="AW133" s="462"/>
      <c r="AX133" s="462"/>
      <c r="AY133" s="46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676"/>
      <c r="BZ133" s="718"/>
      <c r="CA133" s="716"/>
      <c r="CB133" s="716"/>
      <c r="CC133" s="716"/>
      <c r="CD133" s="716"/>
      <c r="CE133" s="717"/>
      <c r="CF133" s="536">
        <f t="shared" si="11"/>
        <v>0</v>
      </c>
      <c r="CG133" s="565"/>
    </row>
    <row r="134" spans="1:85" s="25" customFormat="1" ht="18" customHeight="1" x14ac:dyDescent="0.2">
      <c r="A134" s="650" t="s">
        <v>589</v>
      </c>
      <c r="B134" s="601"/>
      <c r="C134" s="601"/>
      <c r="D134" s="601"/>
      <c r="E134" s="641"/>
      <c r="F134" s="641"/>
      <c r="G134" s="649"/>
      <c r="H134" s="528"/>
      <c r="I134" s="529"/>
      <c r="J134" s="529"/>
      <c r="K134" s="529"/>
      <c r="L134" s="529"/>
      <c r="M134" s="529"/>
      <c r="N134" s="529"/>
      <c r="O134" s="529"/>
      <c r="P134" s="529"/>
      <c r="Q134" s="529"/>
      <c r="R134" s="529"/>
      <c r="S134" s="529"/>
      <c r="T134" s="529"/>
      <c r="U134" s="529"/>
      <c r="V134" s="529"/>
      <c r="W134" s="529"/>
      <c r="X134" s="529"/>
      <c r="Y134" s="529"/>
      <c r="Z134" s="529"/>
      <c r="AA134" s="529"/>
      <c r="AB134" s="529"/>
      <c r="AC134" s="529"/>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29"/>
      <c r="AY134" s="529"/>
      <c r="AZ134" s="529"/>
      <c r="BA134" s="529"/>
      <c r="BB134" s="529"/>
      <c r="BC134" s="529"/>
      <c r="BD134" s="529"/>
      <c r="BE134" s="529"/>
      <c r="BF134" s="529"/>
      <c r="BG134" s="529"/>
      <c r="BH134" s="529"/>
      <c r="BI134" s="529"/>
      <c r="BJ134" s="529"/>
      <c r="BK134" s="529"/>
      <c r="BL134" s="529"/>
      <c r="BM134" s="529"/>
      <c r="BN134" s="529"/>
      <c r="BO134" s="529"/>
      <c r="BP134" s="529"/>
      <c r="BQ134" s="529"/>
      <c r="BR134" s="529"/>
      <c r="BS134" s="529"/>
      <c r="BT134" s="529"/>
      <c r="BU134" s="529"/>
      <c r="BV134" s="529"/>
      <c r="BW134" s="529"/>
      <c r="BX134" s="529"/>
      <c r="BY134" s="530"/>
      <c r="BZ134" s="705"/>
      <c r="CA134" s="705"/>
      <c r="CB134" s="705"/>
      <c r="CC134" s="705"/>
      <c r="CD134" s="705"/>
      <c r="CE134" s="705"/>
      <c r="CF134" s="542">
        <f>SUBTOTAL(1,CF135:CF136)</f>
        <v>0</v>
      </c>
      <c r="CG134" s="691"/>
    </row>
    <row r="135" spans="1:85" ht="16.5" x14ac:dyDescent="0.2">
      <c r="A135" s="750" t="s">
        <v>590</v>
      </c>
      <c r="B135" s="671" t="s">
        <v>591</v>
      </c>
      <c r="C135" s="454" t="s">
        <v>39</v>
      </c>
      <c r="D135" s="454" t="s">
        <v>580</v>
      </c>
      <c r="E135" s="466">
        <v>44561</v>
      </c>
      <c r="F135" s="466">
        <v>44651</v>
      </c>
      <c r="G135" s="466"/>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2"/>
      <c r="BQ135" s="462"/>
      <c r="BR135" s="462"/>
      <c r="BS135" s="462"/>
      <c r="BT135" s="462"/>
      <c r="BU135" s="462"/>
      <c r="BV135" s="462"/>
      <c r="BW135" s="462"/>
      <c r="BX135" s="462"/>
      <c r="BY135" s="676"/>
      <c r="BZ135" s="718"/>
      <c r="CA135" s="716"/>
      <c r="CB135" s="716"/>
      <c r="CC135" s="716"/>
      <c r="CD135" s="716"/>
      <c r="CE135" s="717"/>
      <c r="CF135" s="536">
        <f t="shared" si="11"/>
        <v>0</v>
      </c>
      <c r="CG135" s="565"/>
    </row>
    <row r="136" spans="1:85" ht="16.5" x14ac:dyDescent="0.2">
      <c r="A136" s="753" t="s">
        <v>592</v>
      </c>
      <c r="B136" s="671" t="s">
        <v>593</v>
      </c>
      <c r="C136" s="480" t="s">
        <v>39</v>
      </c>
      <c r="D136" s="480" t="s">
        <v>580</v>
      </c>
      <c r="E136" s="592">
        <v>44561</v>
      </c>
      <c r="F136" s="592">
        <v>44651</v>
      </c>
      <c r="G136" s="592"/>
      <c r="H136" s="479"/>
      <c r="I136" s="479"/>
      <c r="J136" s="479"/>
      <c r="K136" s="479"/>
      <c r="L136" s="479"/>
      <c r="M136" s="479"/>
      <c r="N136" s="479"/>
      <c r="O136" s="479"/>
      <c r="P136" s="479"/>
      <c r="Q136" s="479"/>
      <c r="R136" s="479"/>
      <c r="S136" s="479"/>
      <c r="T136" s="479"/>
      <c r="U136" s="479"/>
      <c r="V136" s="479"/>
      <c r="W136" s="479"/>
      <c r="X136" s="479"/>
      <c r="Y136" s="479"/>
      <c r="Z136" s="479"/>
      <c r="AA136" s="479"/>
      <c r="AB136" s="479"/>
      <c r="AC136" s="479"/>
      <c r="AD136" s="479"/>
      <c r="AE136" s="479"/>
      <c r="AF136" s="479"/>
      <c r="AG136" s="479"/>
      <c r="AH136" s="479"/>
      <c r="AI136" s="479"/>
      <c r="AJ136" s="479"/>
      <c r="AK136" s="479"/>
      <c r="AL136" s="479"/>
      <c r="AM136" s="479"/>
      <c r="AN136" s="479"/>
      <c r="AO136" s="479"/>
      <c r="AP136" s="479"/>
      <c r="AQ136" s="479"/>
      <c r="AR136" s="479"/>
      <c r="AS136" s="479"/>
      <c r="AT136" s="479"/>
      <c r="AU136" s="479"/>
      <c r="AV136" s="479"/>
      <c r="AW136" s="479"/>
      <c r="AX136" s="479"/>
      <c r="AY136" s="479"/>
      <c r="AZ136" s="479"/>
      <c r="BA136" s="479"/>
      <c r="BB136" s="479"/>
      <c r="BC136" s="479"/>
      <c r="BD136" s="479"/>
      <c r="BE136" s="479"/>
      <c r="BF136" s="479"/>
      <c r="BG136" s="479"/>
      <c r="BH136" s="479"/>
      <c r="BI136" s="479"/>
      <c r="BJ136" s="479"/>
      <c r="BK136" s="479"/>
      <c r="BL136" s="479"/>
      <c r="BM136" s="479"/>
      <c r="BN136" s="479"/>
      <c r="BO136" s="479"/>
      <c r="BP136" s="479"/>
      <c r="BQ136" s="479"/>
      <c r="BR136" s="479"/>
      <c r="BS136" s="479"/>
      <c r="BT136" s="479"/>
      <c r="BU136" s="479"/>
      <c r="BV136" s="479"/>
      <c r="BW136" s="479"/>
      <c r="BX136" s="479"/>
      <c r="BY136" s="678"/>
      <c r="BZ136" s="728"/>
      <c r="CA136" s="729"/>
      <c r="CB136" s="729"/>
      <c r="CC136" s="729"/>
      <c r="CD136" s="729"/>
      <c r="CE136" s="730"/>
      <c r="CF136" s="536">
        <f t="shared" si="11"/>
        <v>0</v>
      </c>
      <c r="CG136" s="699"/>
    </row>
    <row r="137" spans="1:85" s="25" customFormat="1" ht="18" customHeight="1" x14ac:dyDescent="0.2">
      <c r="A137" s="650" t="s">
        <v>594</v>
      </c>
      <c r="B137" s="601"/>
      <c r="C137" s="601"/>
      <c r="D137" s="601"/>
      <c r="E137" s="641"/>
      <c r="F137" s="641"/>
      <c r="G137" s="649"/>
      <c r="H137" s="528"/>
      <c r="I137" s="529"/>
      <c r="J137" s="529"/>
      <c r="K137" s="529"/>
      <c r="L137" s="529"/>
      <c r="M137" s="529"/>
      <c r="N137" s="529"/>
      <c r="O137" s="529"/>
      <c r="P137" s="529"/>
      <c r="Q137" s="529"/>
      <c r="R137" s="529"/>
      <c r="S137" s="529"/>
      <c r="T137" s="529"/>
      <c r="U137" s="529"/>
      <c r="V137" s="529"/>
      <c r="W137" s="529"/>
      <c r="X137" s="529"/>
      <c r="Y137" s="529"/>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29"/>
      <c r="AU137" s="529"/>
      <c r="AV137" s="529"/>
      <c r="AW137" s="529"/>
      <c r="AX137" s="529"/>
      <c r="AY137" s="529"/>
      <c r="AZ137" s="529"/>
      <c r="BA137" s="529"/>
      <c r="BB137" s="529"/>
      <c r="BC137" s="529"/>
      <c r="BD137" s="529"/>
      <c r="BE137" s="529"/>
      <c r="BF137" s="529"/>
      <c r="BG137" s="529"/>
      <c r="BH137" s="529"/>
      <c r="BI137" s="529"/>
      <c r="BJ137" s="529"/>
      <c r="BK137" s="529"/>
      <c r="BL137" s="529"/>
      <c r="BM137" s="529"/>
      <c r="BN137" s="529"/>
      <c r="BO137" s="529"/>
      <c r="BP137" s="529"/>
      <c r="BQ137" s="529"/>
      <c r="BR137" s="529"/>
      <c r="BS137" s="529"/>
      <c r="BT137" s="529"/>
      <c r="BU137" s="529"/>
      <c r="BV137" s="529"/>
      <c r="BW137" s="529"/>
      <c r="BX137" s="529"/>
      <c r="BY137" s="530"/>
      <c r="BZ137" s="705"/>
      <c r="CA137" s="705"/>
      <c r="CB137" s="705"/>
      <c r="CC137" s="705"/>
      <c r="CD137" s="705"/>
      <c r="CE137" s="705"/>
      <c r="CF137" s="542">
        <f>SUBTOTAL(1,CF138)</f>
        <v>1</v>
      </c>
      <c r="CG137" s="691"/>
    </row>
    <row r="138" spans="1:85" ht="21" customHeight="1" x14ac:dyDescent="0.2">
      <c r="A138" s="754" t="s">
        <v>595</v>
      </c>
      <c r="B138" s="639" t="s">
        <v>370</v>
      </c>
      <c r="C138" s="512" t="s">
        <v>39</v>
      </c>
      <c r="D138" s="512" t="s">
        <v>580</v>
      </c>
      <c r="E138" s="593" t="s">
        <v>43</v>
      </c>
      <c r="F138" s="593" t="s">
        <v>43</v>
      </c>
      <c r="G138" s="594" t="s">
        <v>261</v>
      </c>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c r="AX138" s="511"/>
      <c r="AY138" s="511"/>
      <c r="AZ138" s="511"/>
      <c r="BA138" s="511"/>
      <c r="BB138" s="511"/>
      <c r="BC138" s="511"/>
      <c r="BD138" s="511"/>
      <c r="BE138" s="511"/>
      <c r="BF138" s="511"/>
      <c r="BG138" s="511"/>
      <c r="BH138" s="511"/>
      <c r="BI138" s="511"/>
      <c r="BJ138" s="511"/>
      <c r="BK138" s="511"/>
      <c r="BL138" s="511"/>
      <c r="BM138" s="511"/>
      <c r="BN138" s="511"/>
      <c r="BO138" s="511"/>
      <c r="BP138" s="511"/>
      <c r="BQ138" s="511"/>
      <c r="BR138" s="511"/>
      <c r="BS138" s="511"/>
      <c r="BT138" s="511"/>
      <c r="BU138" s="511"/>
      <c r="BV138" s="511"/>
      <c r="BW138" s="511"/>
      <c r="BX138" s="511"/>
      <c r="BY138" s="679"/>
      <c r="BZ138" s="731"/>
      <c r="CA138" s="732"/>
      <c r="CB138" s="732"/>
      <c r="CC138" s="732"/>
      <c r="CD138" s="732"/>
      <c r="CE138" s="733" t="s">
        <v>32</v>
      </c>
      <c r="CF138" s="543">
        <f t="shared" si="11"/>
        <v>1</v>
      </c>
      <c r="CG138" s="700"/>
    </row>
  </sheetData>
  <sheetProtection formatRows="0" insertColumns="0" insertRows="0" deleteColumns="0" deleteRows="0" sort="0" autoFilter="0" pivotTables="0"/>
  <autoFilter ref="A7:CG138" xr:uid="{1DA8C8AE-ABFF-4558-B30A-870FFC88E0A5}"/>
  <mergeCells count="122">
    <mergeCell ref="A4:B4"/>
    <mergeCell ref="C4:G4"/>
    <mergeCell ref="B5:B7"/>
    <mergeCell ref="C5:C7"/>
    <mergeCell ref="D5:D7"/>
    <mergeCell ref="E5:E7"/>
    <mergeCell ref="F5:F7"/>
    <mergeCell ref="A2:BY2"/>
    <mergeCell ref="BZ2:CF2"/>
    <mergeCell ref="A3:B3"/>
    <mergeCell ref="C3:G3"/>
    <mergeCell ref="H3:BY4"/>
    <mergeCell ref="BZ3:BZ4"/>
    <mergeCell ref="CA3:CA4"/>
    <mergeCell ref="CB3:CB4"/>
    <mergeCell ref="CC3:CC4"/>
    <mergeCell ref="CD3:CD4"/>
    <mergeCell ref="G5:G7"/>
    <mergeCell ref="H5:K5"/>
    <mergeCell ref="L5:O5"/>
    <mergeCell ref="P5:S5"/>
    <mergeCell ref="T5:W5"/>
    <mergeCell ref="X5:AA5"/>
    <mergeCell ref="CE3:CE4"/>
    <mergeCell ref="CF3:CF4"/>
    <mergeCell ref="CG3:CG4"/>
    <mergeCell ref="AZ5:BC5"/>
    <mergeCell ref="BD5:BG5"/>
    <mergeCell ref="BH5:BK5"/>
    <mergeCell ref="BL5:BP5"/>
    <mergeCell ref="BQ5:BT5"/>
    <mergeCell ref="BU5:BY5"/>
    <mergeCell ref="AB5:AE5"/>
    <mergeCell ref="AF5:AI5"/>
    <mergeCell ref="AJ5:AM5"/>
    <mergeCell ref="AN5:AQ5"/>
    <mergeCell ref="AR5:AU5"/>
    <mergeCell ref="AV5:AY5"/>
    <mergeCell ref="AR11:AW11"/>
    <mergeCell ref="H61:M61"/>
    <mergeCell ref="N61:S61"/>
    <mergeCell ref="T61:Y61"/>
    <mergeCell ref="Z61:AE61"/>
    <mergeCell ref="AF61:AK61"/>
    <mergeCell ref="AL61:AQ61"/>
    <mergeCell ref="AR61:AW61"/>
    <mergeCell ref="H11:M11"/>
    <mergeCell ref="N11:S11"/>
    <mergeCell ref="T11:Y11"/>
    <mergeCell ref="Z11:AE11"/>
    <mergeCell ref="AF11:AK11"/>
    <mergeCell ref="AL11:AQ11"/>
    <mergeCell ref="H95:M95"/>
    <mergeCell ref="N95:S95"/>
    <mergeCell ref="T95:Y95"/>
    <mergeCell ref="Z95:AE95"/>
    <mergeCell ref="AF95:AK95"/>
    <mergeCell ref="AX61:BC61"/>
    <mergeCell ref="BD61:BI61"/>
    <mergeCell ref="BJ61:BO61"/>
    <mergeCell ref="BP61:BY61"/>
    <mergeCell ref="H81:M81"/>
    <mergeCell ref="N81:S81"/>
    <mergeCell ref="T81:Y81"/>
    <mergeCell ref="Z81:AE81"/>
    <mergeCell ref="AF81:AK81"/>
    <mergeCell ref="AL81:AQ81"/>
    <mergeCell ref="AL95:AQ95"/>
    <mergeCell ref="AR95:AW95"/>
    <mergeCell ref="AX95:BC95"/>
    <mergeCell ref="BD95:BI95"/>
    <mergeCell ref="BJ95:BO95"/>
    <mergeCell ref="BP95:BY95"/>
    <mergeCell ref="AR81:AW81"/>
    <mergeCell ref="AX81:BC81"/>
    <mergeCell ref="BD81:BI81"/>
    <mergeCell ref="BJ81:BO81"/>
    <mergeCell ref="BP81:BY81"/>
    <mergeCell ref="H116:M116"/>
    <mergeCell ref="N116:S116"/>
    <mergeCell ref="T116:Y116"/>
    <mergeCell ref="Z116:AE116"/>
    <mergeCell ref="AF116:AK116"/>
    <mergeCell ref="H108:M108"/>
    <mergeCell ref="N108:S108"/>
    <mergeCell ref="T108:Y108"/>
    <mergeCell ref="Z108:AE108"/>
    <mergeCell ref="AF108:AK108"/>
    <mergeCell ref="AL116:AQ116"/>
    <mergeCell ref="AR116:AW116"/>
    <mergeCell ref="AX116:BC116"/>
    <mergeCell ref="BD116:BI116"/>
    <mergeCell ref="BJ116:BO116"/>
    <mergeCell ref="BP116:BY116"/>
    <mergeCell ref="AR108:AW108"/>
    <mergeCell ref="AX108:BC108"/>
    <mergeCell ref="BD108:BI108"/>
    <mergeCell ref="BJ108:BO108"/>
    <mergeCell ref="BP108:BY108"/>
    <mergeCell ref="AL108:AQ108"/>
    <mergeCell ref="H126:M126"/>
    <mergeCell ref="N126:S126"/>
    <mergeCell ref="T126:Y126"/>
    <mergeCell ref="Z126:AE126"/>
    <mergeCell ref="AF126:AK126"/>
    <mergeCell ref="H121:M121"/>
    <mergeCell ref="N121:S121"/>
    <mergeCell ref="T121:Y121"/>
    <mergeCell ref="Z121:AE121"/>
    <mergeCell ref="AF121:AK121"/>
    <mergeCell ref="AL126:AQ126"/>
    <mergeCell ref="AR126:AW126"/>
    <mergeCell ref="AX126:BC126"/>
    <mergeCell ref="BD126:BI126"/>
    <mergeCell ref="BJ126:BO126"/>
    <mergeCell ref="BP126:BY126"/>
    <mergeCell ref="AR121:AW121"/>
    <mergeCell ref="AX121:BC121"/>
    <mergeCell ref="BD121:BI121"/>
    <mergeCell ref="BJ121:BO121"/>
    <mergeCell ref="BP121:BY121"/>
    <mergeCell ref="AL121:AQ121"/>
  </mergeCells>
  <phoneticPr fontId="0" type="noConversion"/>
  <conditionalFormatting sqref="A77">
    <cfRule type="iconSet" priority="1">
      <iconSet iconSet="3Symbols2">
        <cfvo type="percent" val="0"/>
        <cfvo type="percent" val="33"/>
        <cfvo type="percent" val="67"/>
      </iconSet>
    </cfRule>
  </conditionalFormatting>
  <conditionalFormatting sqref="F14">
    <cfRule type="iconSet" priority="36">
      <iconSet iconSet="3Symbols2">
        <cfvo type="percent" val="0"/>
        <cfvo type="percent" val="33"/>
        <cfvo type="percent" val="67"/>
      </iconSet>
    </cfRule>
  </conditionalFormatting>
  <conditionalFormatting sqref="H55:BC55 BH55:BY55 H56:BY56">
    <cfRule type="cellIs" dxfId="415" priority="6" operator="equal">
      <formula>"X"</formula>
    </cfRule>
    <cfRule type="cellIs" dxfId="414" priority="7" operator="notEqual">
      <formula>""</formula>
    </cfRule>
  </conditionalFormatting>
  <conditionalFormatting sqref="H38:BP38 BS38:BY38">
    <cfRule type="cellIs" dxfId="413" priority="24" operator="equal">
      <formula>"X"</formula>
    </cfRule>
    <cfRule type="cellIs" dxfId="412" priority="25" operator="notEqual">
      <formula>""</formula>
    </cfRule>
  </conditionalFormatting>
  <conditionalFormatting sqref="H8:BY10">
    <cfRule type="cellIs" dxfId="411" priority="15" operator="equal">
      <formula>"X"</formula>
    </cfRule>
  </conditionalFormatting>
  <conditionalFormatting sqref="H11:BY37 H39:BY54 H57:BY138">
    <cfRule type="cellIs" dxfId="410" priority="34" operator="equal">
      <formula>"X"</formula>
    </cfRule>
  </conditionalFormatting>
  <conditionalFormatting sqref="H12:BY37 H39:BY54 H57:BY138">
    <cfRule type="cellIs" dxfId="409" priority="35" operator="notEqual">
      <formula>""</formula>
    </cfRule>
  </conditionalFormatting>
  <conditionalFormatting sqref="BD55:BG55">
    <cfRule type="cellIs" dxfId="408" priority="2" operator="equal">
      <formula>"X"</formula>
    </cfRule>
    <cfRule type="cellIs" dxfId="407" priority="3" operator="notEqual">
      <formula>""</formula>
    </cfRule>
  </conditionalFormatting>
  <conditionalFormatting sqref="BQ38:BR38">
    <cfRule type="cellIs" dxfId="406" priority="4" operator="equal">
      <formula>"X"</formula>
    </cfRule>
    <cfRule type="cellIs" dxfId="405" priority="5" operator="notEqual">
      <formula>""</formula>
    </cfRule>
  </conditionalFormatting>
  <conditionalFormatting sqref="BZ129">
    <cfRule type="cellIs" dxfId="404" priority="238" stopIfTrue="1" operator="notEqual">
      <formula>""</formula>
    </cfRule>
  </conditionalFormatting>
  <conditionalFormatting sqref="BZ8:CE10">
    <cfRule type="cellIs" dxfId="403" priority="22" stopIfTrue="1" operator="notEqual">
      <formula>""</formula>
    </cfRule>
  </conditionalFormatting>
  <conditionalFormatting sqref="BZ13:CE38">
    <cfRule type="cellIs" dxfId="402" priority="33" stopIfTrue="1" operator="notEqual">
      <formula>""</formula>
    </cfRule>
  </conditionalFormatting>
  <conditionalFormatting sqref="BZ40:CE45">
    <cfRule type="cellIs" dxfId="401" priority="295" stopIfTrue="1" operator="notEqual">
      <formula>""</formula>
    </cfRule>
  </conditionalFormatting>
  <conditionalFormatting sqref="BZ47:CE57">
    <cfRule type="cellIs" dxfId="400" priority="14" stopIfTrue="1" operator="notEqual">
      <formula>""</formula>
    </cfRule>
  </conditionalFormatting>
  <conditionalFormatting sqref="BZ59:CE60">
    <cfRule type="cellIs" dxfId="399" priority="251" stopIfTrue="1" operator="notEqual">
      <formula>""</formula>
    </cfRule>
  </conditionalFormatting>
  <conditionalFormatting sqref="BZ63:CE72">
    <cfRule type="cellIs" dxfId="398" priority="364" stopIfTrue="1" operator="notEqual">
      <formula>""</formula>
    </cfRule>
  </conditionalFormatting>
  <conditionalFormatting sqref="BZ74:CE75">
    <cfRule type="cellIs" dxfId="397" priority="236" stopIfTrue="1" operator="notEqual">
      <formula>""</formula>
    </cfRule>
  </conditionalFormatting>
  <conditionalFormatting sqref="BZ77:CE80">
    <cfRule type="cellIs" dxfId="396" priority="127" stopIfTrue="1" operator="notEqual">
      <formula>""</formula>
    </cfRule>
  </conditionalFormatting>
  <conditionalFormatting sqref="BZ83:CE84">
    <cfRule type="cellIs" dxfId="395" priority="246" stopIfTrue="1" operator="notEqual">
      <formula>""</formula>
    </cfRule>
  </conditionalFormatting>
  <conditionalFormatting sqref="BZ86:CE88 BZ133:CE133 BZ135:CE136">
    <cfRule type="cellIs" dxfId="394" priority="373" stopIfTrue="1" operator="notEqual">
      <formula>""</formula>
    </cfRule>
  </conditionalFormatting>
  <conditionalFormatting sqref="BZ90:CE94">
    <cfRule type="cellIs" dxfId="393" priority="250" stopIfTrue="1" operator="notEqual">
      <formula>""</formula>
    </cfRule>
  </conditionalFormatting>
  <conditionalFormatting sqref="BZ97:CE101">
    <cfRule type="cellIs" dxfId="392" priority="265" stopIfTrue="1" operator="notEqual">
      <formula>""</formula>
    </cfRule>
  </conditionalFormatting>
  <conditionalFormatting sqref="BZ103:CE105">
    <cfRule type="cellIs" dxfId="391" priority="358" stopIfTrue="1" operator="notEqual">
      <formula>""</formula>
    </cfRule>
  </conditionalFormatting>
  <conditionalFormatting sqref="BZ107:CE107">
    <cfRule type="cellIs" dxfId="390" priority="247" stopIfTrue="1" operator="notEqual">
      <formula>""</formula>
    </cfRule>
  </conditionalFormatting>
  <conditionalFormatting sqref="BZ110:CE115">
    <cfRule type="cellIs" dxfId="389" priority="48" stopIfTrue="1" operator="notEqual">
      <formula>""</formula>
    </cfRule>
  </conditionalFormatting>
  <conditionalFormatting sqref="BZ122:CE125">
    <cfRule type="cellIs" dxfId="388" priority="37" stopIfTrue="1" operator="notEqual">
      <formula>""</formula>
    </cfRule>
  </conditionalFormatting>
  <conditionalFormatting sqref="BZ128:CE131">
    <cfRule type="cellIs" dxfId="387" priority="248" stopIfTrue="1" operator="notEqual">
      <formula>""</formula>
    </cfRule>
  </conditionalFormatting>
  <conditionalFormatting sqref="BZ138:CE138">
    <cfRule type="cellIs" dxfId="386" priority="237" stopIfTrue="1" operator="notEqual">
      <formula>""</formula>
    </cfRule>
  </conditionalFormatting>
  <conditionalFormatting sqref="CD34:CD38">
    <cfRule type="cellIs" dxfId="385" priority="32" stopIfTrue="1" operator="notEqual">
      <formula>""</formula>
    </cfRule>
  </conditionalFormatting>
  <conditionalFormatting sqref="CE118:CE120">
    <cfRule type="cellIs" dxfId="384" priority="239" stopIfTrue="1" operator="notEqual">
      <formula>""</formula>
    </cfRule>
  </conditionalFormatting>
  <conditionalFormatting sqref="CF8:CF16">
    <cfRule type="cellIs" dxfId="383" priority="21" stopIfTrue="1" operator="lessThanOrEqual">
      <formula>0.9</formula>
    </cfRule>
  </conditionalFormatting>
  <conditionalFormatting sqref="CF8:CF138">
    <cfRule type="cellIs" dxfId="382" priority="8" stopIfTrue="1" operator="equal">
      <formula>1</formula>
    </cfRule>
    <cfRule type="cellIs" dxfId="381" priority="9" stopIfTrue="1" operator="lessThanOrEqual">
      <formula>0.2</formula>
    </cfRule>
    <cfRule type="cellIs" dxfId="380" priority="10" stopIfTrue="1" operator="lessThanOrEqual">
      <formula>0.3</formula>
    </cfRule>
    <cfRule type="cellIs" dxfId="379" priority="11" stopIfTrue="1" operator="lessThanOrEqual">
      <formula>0.5</formula>
    </cfRule>
    <cfRule type="cellIs" dxfId="378" priority="12" stopIfTrue="1" operator="lessThanOrEqual">
      <formula>0.75</formula>
    </cfRule>
  </conditionalFormatting>
  <conditionalFormatting sqref="CF17:CF22">
    <cfRule type="cellIs" dxfId="377" priority="102" stopIfTrue="1" operator="lessThanOrEqual">
      <formula>0.99</formula>
    </cfRule>
  </conditionalFormatting>
  <conditionalFormatting sqref="CF23:CF58">
    <cfRule type="cellIs" dxfId="376" priority="13" stopIfTrue="1" operator="lessThanOrEqual">
      <formula>0.9</formula>
    </cfRule>
  </conditionalFormatting>
  <conditionalFormatting sqref="CF59:CF60 CF78 CF80 CF83:CF84 CF86:CF88 CF90:CF93 CF110:CF115 CF118:CF120 CF128:CF131 CF133 CF135:CF136 CF138">
    <cfRule type="cellIs" dxfId="375" priority="372" stopIfTrue="1" operator="lessThanOrEqual">
      <formula>0.99</formula>
    </cfRule>
  </conditionalFormatting>
  <conditionalFormatting sqref="CF61:CF72">
    <cfRule type="cellIs" dxfId="374" priority="151" stopIfTrue="1" operator="lessThanOrEqual">
      <formula>0.9</formula>
    </cfRule>
  </conditionalFormatting>
  <conditionalFormatting sqref="CF73">
    <cfRule type="cellIs" dxfId="373" priority="163" stopIfTrue="1" operator="lessThanOrEqual">
      <formula>0.99</formula>
    </cfRule>
  </conditionalFormatting>
  <conditionalFormatting sqref="CF74:CF77">
    <cfRule type="cellIs" dxfId="372" priority="211" stopIfTrue="1" operator="lessThanOrEqual">
      <formula>0.9</formula>
    </cfRule>
  </conditionalFormatting>
  <conditionalFormatting sqref="CF79">
    <cfRule type="cellIs" dxfId="371" priority="126" stopIfTrue="1" operator="lessThanOrEqual">
      <formula>0.9</formula>
    </cfRule>
  </conditionalFormatting>
  <conditionalFormatting sqref="CF81:CF82">
    <cfRule type="cellIs" dxfId="370" priority="96" stopIfTrue="1" operator="lessThanOrEqual">
      <formula>0.9</formula>
    </cfRule>
  </conditionalFormatting>
  <conditionalFormatting sqref="CF85">
    <cfRule type="cellIs" dxfId="369" priority="90" stopIfTrue="1" operator="lessThanOrEqual">
      <formula>0.9</formula>
    </cfRule>
  </conditionalFormatting>
  <conditionalFormatting sqref="CF89">
    <cfRule type="cellIs" dxfId="368" priority="84" stopIfTrue="1" operator="lessThanOrEqual">
      <formula>0.9</formula>
    </cfRule>
  </conditionalFormatting>
  <conditionalFormatting sqref="CF94:CF109">
    <cfRule type="cellIs" dxfId="367" priority="60" stopIfTrue="1" operator="lessThanOrEqual">
      <formula>0.9</formula>
    </cfRule>
  </conditionalFormatting>
  <conditionalFormatting sqref="CF116:CF117">
    <cfRule type="cellIs" dxfId="366" priority="54" stopIfTrue="1" operator="lessThanOrEqual">
      <formula>0.9</formula>
    </cfRule>
  </conditionalFormatting>
  <conditionalFormatting sqref="CF121">
    <cfRule type="cellIs" dxfId="365" priority="175" stopIfTrue="1" operator="lessThanOrEqual">
      <formula>0.9</formula>
    </cfRule>
  </conditionalFormatting>
  <conditionalFormatting sqref="CF122:CF125">
    <cfRule type="cellIs" dxfId="364" priority="44" stopIfTrue="1" operator="lessThanOrEqual">
      <formula>0.99</formula>
    </cfRule>
  </conditionalFormatting>
  <conditionalFormatting sqref="CF126:CF127">
    <cfRule type="cellIs" dxfId="363" priority="169" stopIfTrue="1" operator="lessThanOrEqual">
      <formula>0.9</formula>
    </cfRule>
  </conditionalFormatting>
  <conditionalFormatting sqref="CF132">
    <cfRule type="cellIs" dxfId="362" priority="223" stopIfTrue="1" operator="lessThanOrEqual">
      <formula>0.9</formula>
    </cfRule>
  </conditionalFormatting>
  <conditionalFormatting sqref="CF134">
    <cfRule type="cellIs" dxfId="361" priority="229" stopIfTrue="1" operator="lessThanOrEqual">
      <formula>0.9</formula>
    </cfRule>
  </conditionalFormatting>
  <conditionalFormatting sqref="CF137">
    <cfRule type="cellIs" dxfId="360" priority="245" stopIfTrue="1" operator="lessThanOrEqual">
      <formula>0.9</formula>
    </cfRule>
  </conditionalFormatting>
  <conditionalFormatting sqref="DZ60">
    <cfRule type="cellIs" dxfId="359" priority="253" stopIfTrue="1" operator="equal">
      <formula>#REF!</formula>
    </cfRule>
    <cfRule type="cellIs" dxfId="358" priority="254" stopIfTrue="1" operator="equal">
      <formula>#REF!</formula>
    </cfRule>
    <cfRule type="cellIs" dxfId="357" priority="255" stopIfTrue="1" operator="equal">
      <formula>#REF!</formula>
    </cfRule>
    <cfRule type="cellIs" dxfId="356" priority="256" stopIfTrue="1" operator="equal">
      <formula>#REF!</formula>
    </cfRule>
  </conditionalFormatting>
  <conditionalFormatting sqref="EA60">
    <cfRule type="cellIs" dxfId="355" priority="252" stopIfTrue="1" operator="notEqual">
      <formula>""</formula>
    </cfRule>
  </conditionalFormatting>
  <hyperlinks>
    <hyperlink ref="CG84" r:id="rId1" display="Lien vers les résultats" xr:uid="{E30DC583-795E-4E25-B3E5-3B38C13EC248}"/>
    <hyperlink ref="CG101" r:id="rId2" xr:uid="{5FE96F62-4D69-4053-B3B8-B2A897F9A882}"/>
    <hyperlink ref="CG97" r:id="rId3" xr:uid="{D2CE673D-227F-4F4D-AC9B-5403E072450E}"/>
    <hyperlink ref="CG99" r:id="rId4" xr:uid="{446339B1-2D8E-40FC-9DBF-38E0E238C228}"/>
    <hyperlink ref="CG124" r:id="rId5" xr:uid="{ECA0AD36-CB6B-4EF3-A8CF-30690621D024}"/>
    <hyperlink ref="B110" r:id="rId6" xr:uid="{A173FDD3-FB8F-40AB-AF94-4124A4348E43}"/>
    <hyperlink ref="B115" r:id="rId7" xr:uid="{7BD6616D-E4CC-474F-A82C-36B2D44035F3}"/>
    <hyperlink ref="B111" r:id="rId8" xr:uid="{21837959-7B1B-42FC-9201-C85E57EBA68E}"/>
    <hyperlink ref="B112" r:id="rId9" xr:uid="{568597D4-3B9A-4A02-9F0F-D74E8D9E77D6}"/>
    <hyperlink ref="CG23" r:id="rId10" xr:uid="{5707628C-206C-4BDB-8B83-A204B2E7C46F}"/>
    <hyperlink ref="CG103" r:id="rId11" xr:uid="{525E1947-77D6-4757-B80A-4D02BD6929D2}"/>
  </hyperlinks>
  <printOptions horizontalCentered="1" verticalCentered="1"/>
  <pageMargins left="0" right="0" top="0" bottom="0.39370078740157483" header="0" footer="0.39370078740157483"/>
  <pageSetup paperSize="17" scale="80" fitToHeight="0" orientation="landscape" r:id="rId12"/>
  <headerFooter scaleWithDoc="0" alignWithMargins="0">
    <oddFooter>&amp;L&amp;"Calibri,Normal"Direction des soins infirmiers
&amp;F&amp;R&amp;"Calibri,Normal"&amp;P de &amp;N</oddFooter>
  </headerFooter>
  <drawing r:id="rId13"/>
  <legacy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2:CZ149"/>
  <sheetViews>
    <sheetView showGridLines="0" zoomScale="60" zoomScaleNormal="60" zoomScaleSheetLayoutView="85" workbookViewId="0">
      <pane xSplit="7" ySplit="8" topLeftCell="O13" activePane="bottomRight" state="frozen"/>
      <selection pane="topRight" activeCell="H1" sqref="H1"/>
      <selection pane="bottomLeft" activeCell="A9" sqref="A9"/>
      <selection pane="bottomRight" activeCell="P16" sqref="P16"/>
    </sheetView>
  </sheetViews>
  <sheetFormatPr baseColWidth="10" defaultColWidth="11.42578125" defaultRowHeight="12.75" outlineLevelRow="1" x14ac:dyDescent="0.2"/>
  <cols>
    <col min="1" max="1" width="2.42578125" style="5" customWidth="1"/>
    <col min="2" max="2" width="9.42578125" style="14" customWidth="1"/>
    <col min="3" max="3" width="48.7109375" style="5" customWidth="1"/>
    <col min="4" max="4" width="18.42578125" style="16" customWidth="1"/>
    <col min="5" max="5" width="23.42578125" style="5" customWidth="1"/>
    <col min="6" max="6" width="30" style="15" customWidth="1"/>
    <col min="7" max="7" width="17.42578125" style="31" customWidth="1"/>
    <col min="8" max="14" width="4.7109375" style="15" customWidth="1"/>
    <col min="15" max="15" width="5.42578125" style="15" customWidth="1"/>
    <col min="16" max="18" width="4.7109375" style="15" customWidth="1"/>
    <col min="19" max="19" width="5.140625" style="15" customWidth="1"/>
    <col min="20" max="75" width="4.7109375" style="15" customWidth="1"/>
    <col min="76" max="76" width="7.7109375" style="5" hidden="1" customWidth="1"/>
    <col min="77" max="77" width="11.140625" style="5" customWidth="1"/>
    <col min="78" max="78" width="12.140625" style="5" bestFit="1" customWidth="1"/>
    <col min="79" max="80" width="11.140625" style="5" customWidth="1"/>
    <col min="81" max="81" width="12.7109375" style="5" bestFit="1" customWidth="1"/>
    <col min="82" max="82" width="15.5703125" style="5" customWidth="1"/>
    <col min="83" max="83" width="8.42578125" style="6" customWidth="1"/>
    <col min="84" max="16384" width="11.42578125" style="5"/>
  </cols>
  <sheetData>
    <row r="2" spans="1:104" s="8" customFormat="1" ht="92.1" customHeight="1" thickBot="1" x14ac:dyDescent="0.35">
      <c r="A2" s="162"/>
      <c r="B2" s="1331" t="s">
        <v>641</v>
      </c>
      <c r="C2" s="1332"/>
      <c r="D2" s="1332"/>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c r="BH2" s="1333"/>
      <c r="BI2" s="1333"/>
      <c r="BJ2" s="1333"/>
      <c r="BK2" s="1333"/>
      <c r="BL2" s="1333"/>
      <c r="BM2" s="1333"/>
      <c r="BN2" s="1333"/>
      <c r="BO2" s="1333"/>
      <c r="BP2" s="1333"/>
      <c r="BQ2" s="1333"/>
      <c r="BR2" s="1333"/>
      <c r="BS2" s="1333"/>
      <c r="BT2" s="1333"/>
      <c r="BU2" s="1333"/>
      <c r="BV2" s="1333"/>
      <c r="BW2" s="1333"/>
      <c r="BX2" s="1334"/>
      <c r="BY2" s="1335" t="s">
        <v>2</v>
      </c>
      <c r="BZ2" s="1336"/>
      <c r="CA2" s="1336"/>
      <c r="CB2" s="1336"/>
      <c r="CC2" s="1336"/>
      <c r="CD2" s="1337"/>
      <c r="CE2" s="266"/>
    </row>
    <row r="3" spans="1:104" s="9" customFormat="1" ht="33.950000000000003" hidden="1" customHeight="1" outlineLevel="1" thickBot="1" x14ac:dyDescent="0.3">
      <c r="A3" s="162"/>
      <c r="B3" s="1338" t="s">
        <v>642</v>
      </c>
      <c r="C3" s="1339"/>
      <c r="D3" s="1340"/>
      <c r="E3" s="1341" t="s">
        <v>643</v>
      </c>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382"/>
      <c r="BY3" s="1347" t="s">
        <v>6</v>
      </c>
      <c r="BZ3" s="1347" t="s">
        <v>7</v>
      </c>
      <c r="CA3" s="1347" t="s">
        <v>8</v>
      </c>
      <c r="CB3" s="1347" t="s">
        <v>9</v>
      </c>
      <c r="CC3" s="1347" t="s">
        <v>10</v>
      </c>
      <c r="CD3" s="1347" t="s">
        <v>11</v>
      </c>
      <c r="CE3" s="266"/>
    </row>
    <row r="4" spans="1:104" s="9" customFormat="1" ht="28.5" hidden="1" customHeight="1" outlineLevel="1" thickBot="1" x14ac:dyDescent="0.3">
      <c r="A4" s="162"/>
      <c r="B4" s="1352" t="s">
        <v>644</v>
      </c>
      <c r="C4" s="1339"/>
      <c r="D4" s="1340"/>
      <c r="E4" s="1343"/>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344"/>
      <c r="BL4" s="1344"/>
      <c r="BM4" s="1344"/>
      <c r="BN4" s="1344"/>
      <c r="BO4" s="1344"/>
      <c r="BP4" s="1344"/>
      <c r="BQ4" s="1344"/>
      <c r="BR4" s="1344"/>
      <c r="BS4" s="1344"/>
      <c r="BT4" s="1344"/>
      <c r="BU4" s="1344"/>
      <c r="BV4" s="1344"/>
      <c r="BW4" s="1344"/>
      <c r="BX4" s="382"/>
      <c r="BY4" s="1348"/>
      <c r="BZ4" s="1348"/>
      <c r="CA4" s="1348"/>
      <c r="CB4" s="1348"/>
      <c r="CC4" s="1348"/>
      <c r="CD4" s="1348"/>
      <c r="CE4" s="266"/>
    </row>
    <row r="5" spans="1:104" s="9" customFormat="1" ht="28.5" hidden="1" customHeight="1" outlineLevel="1" thickBot="1" x14ac:dyDescent="0.3">
      <c r="A5" s="162"/>
      <c r="B5" s="1353" t="s">
        <v>645</v>
      </c>
      <c r="C5" s="1354"/>
      <c r="D5" s="1355"/>
      <c r="E5" s="1345"/>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382"/>
      <c r="BY5" s="1349"/>
      <c r="BZ5" s="1349"/>
      <c r="CA5" s="1349"/>
      <c r="CB5" s="1349"/>
      <c r="CC5" s="1349"/>
      <c r="CD5" s="1349"/>
      <c r="CE5" s="266"/>
    </row>
    <row r="6" spans="1:104" s="9" customFormat="1" ht="18.75" hidden="1" customHeight="1" outlineLevel="1" thickBot="1" x14ac:dyDescent="0.3">
      <c r="A6" s="162"/>
      <c r="B6" s="380"/>
      <c r="C6" s="380"/>
      <c r="D6" s="380"/>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3"/>
      <c r="BX6" s="383"/>
      <c r="BY6" s="384"/>
      <c r="BZ6" s="381"/>
      <c r="CA6" s="381"/>
      <c r="CB6" s="381"/>
      <c r="CC6" s="381"/>
      <c r="CD6" s="381"/>
      <c r="CE6" s="266"/>
    </row>
    <row r="7" spans="1:104" s="8" customFormat="1" ht="19.5" collapsed="1" thickBot="1" x14ac:dyDescent="0.35">
      <c r="A7" s="162"/>
      <c r="B7" s="1356"/>
      <c r="C7" s="1356"/>
      <c r="D7" s="1356"/>
      <c r="E7" s="1358" t="s">
        <v>17</v>
      </c>
      <c r="F7" s="1358" t="s">
        <v>646</v>
      </c>
      <c r="G7" s="1360" t="s">
        <v>647</v>
      </c>
      <c r="H7" s="1350">
        <v>44197</v>
      </c>
      <c r="I7" s="1351"/>
      <c r="J7" s="1351"/>
      <c r="K7" s="1351"/>
      <c r="L7" s="1350">
        <v>44228</v>
      </c>
      <c r="M7" s="1351"/>
      <c r="N7" s="1351"/>
      <c r="O7" s="1351"/>
      <c r="P7" s="1350">
        <v>44256</v>
      </c>
      <c r="Q7" s="1351"/>
      <c r="R7" s="1351"/>
      <c r="S7" s="1351"/>
      <c r="T7" s="1350">
        <v>44287</v>
      </c>
      <c r="U7" s="1351"/>
      <c r="V7" s="1351"/>
      <c r="W7" s="1351"/>
      <c r="X7" s="1350">
        <v>44317</v>
      </c>
      <c r="Y7" s="1351"/>
      <c r="Z7" s="1351"/>
      <c r="AA7" s="1351"/>
      <c r="AB7" s="1350">
        <v>44348</v>
      </c>
      <c r="AC7" s="1351"/>
      <c r="AD7" s="1351"/>
      <c r="AE7" s="1351"/>
      <c r="AF7" s="1350">
        <v>44378</v>
      </c>
      <c r="AG7" s="1351"/>
      <c r="AH7" s="1351"/>
      <c r="AI7" s="1351"/>
      <c r="AJ7" s="1350">
        <v>44409</v>
      </c>
      <c r="AK7" s="1351"/>
      <c r="AL7" s="1351"/>
      <c r="AM7" s="1351"/>
      <c r="AN7" s="1350">
        <v>44440</v>
      </c>
      <c r="AO7" s="1351"/>
      <c r="AP7" s="1351"/>
      <c r="AQ7" s="1351"/>
      <c r="AR7" s="1350">
        <v>44470</v>
      </c>
      <c r="AS7" s="1351"/>
      <c r="AT7" s="1351"/>
      <c r="AU7" s="1351"/>
      <c r="AV7" s="1350">
        <v>44501</v>
      </c>
      <c r="AW7" s="1351"/>
      <c r="AX7" s="1351"/>
      <c r="AY7" s="1351"/>
      <c r="AZ7" s="1350">
        <v>44531</v>
      </c>
      <c r="BA7" s="1351"/>
      <c r="BB7" s="1351"/>
      <c r="BC7" s="1351"/>
      <c r="BD7" s="1350">
        <v>44562</v>
      </c>
      <c r="BE7" s="1351"/>
      <c r="BF7" s="1351"/>
      <c r="BG7" s="1351"/>
      <c r="BH7" s="1350">
        <v>44593</v>
      </c>
      <c r="BI7" s="1351"/>
      <c r="BJ7" s="1351"/>
      <c r="BK7" s="1351"/>
      <c r="BL7" s="1350">
        <v>44621</v>
      </c>
      <c r="BM7" s="1351"/>
      <c r="BN7" s="1351"/>
      <c r="BO7" s="1351"/>
      <c r="BP7" s="1350">
        <v>44652</v>
      </c>
      <c r="BQ7" s="1351"/>
      <c r="BR7" s="1351"/>
      <c r="BS7" s="1351"/>
      <c r="BT7" s="1350">
        <v>44682</v>
      </c>
      <c r="BU7" s="1351"/>
      <c r="BV7" s="1351"/>
      <c r="BW7" s="1351"/>
      <c r="BX7" s="1380"/>
      <c r="BY7" s="1381">
        <v>0.2</v>
      </c>
      <c r="BZ7" s="1383">
        <v>0.3</v>
      </c>
      <c r="CA7" s="1385">
        <v>0.5</v>
      </c>
      <c r="CB7" s="1387">
        <v>0.75</v>
      </c>
      <c r="CC7" s="1389">
        <v>0.9</v>
      </c>
      <c r="CD7" s="1366">
        <v>1</v>
      </c>
      <c r="CE7" s="1368" t="s">
        <v>12</v>
      </c>
      <c r="CG7" s="9"/>
    </row>
    <row r="8" spans="1:104" s="12" customFormat="1" ht="16.5" thickBot="1" x14ac:dyDescent="0.3">
      <c r="A8" s="267"/>
      <c r="B8" s="1357"/>
      <c r="C8" s="1357"/>
      <c r="D8" s="1357"/>
      <c r="E8" s="1359"/>
      <c r="F8" s="1359"/>
      <c r="G8" s="1361"/>
      <c r="H8" s="386" t="s">
        <v>648</v>
      </c>
      <c r="I8" s="386" t="s">
        <v>649</v>
      </c>
      <c r="J8" s="386" t="s">
        <v>650</v>
      </c>
      <c r="K8" s="386" t="s">
        <v>651</v>
      </c>
      <c r="L8" s="386" t="s">
        <v>648</v>
      </c>
      <c r="M8" s="386" t="s">
        <v>649</v>
      </c>
      <c r="N8" s="386" t="s">
        <v>650</v>
      </c>
      <c r="O8" s="386" t="s">
        <v>651</v>
      </c>
      <c r="P8" s="386" t="s">
        <v>648</v>
      </c>
      <c r="Q8" s="386" t="s">
        <v>649</v>
      </c>
      <c r="R8" s="386" t="s">
        <v>650</v>
      </c>
      <c r="S8" s="386" t="s">
        <v>651</v>
      </c>
      <c r="T8" s="386" t="s">
        <v>648</v>
      </c>
      <c r="U8" s="386" t="s">
        <v>649</v>
      </c>
      <c r="V8" s="386" t="s">
        <v>650</v>
      </c>
      <c r="W8" s="386" t="s">
        <v>651</v>
      </c>
      <c r="X8" s="386" t="s">
        <v>648</v>
      </c>
      <c r="Y8" s="386" t="s">
        <v>649</v>
      </c>
      <c r="Z8" s="386" t="s">
        <v>650</v>
      </c>
      <c r="AA8" s="386" t="s">
        <v>651</v>
      </c>
      <c r="AB8" s="386" t="s">
        <v>648</v>
      </c>
      <c r="AC8" s="386" t="s">
        <v>649</v>
      </c>
      <c r="AD8" s="386" t="s">
        <v>650</v>
      </c>
      <c r="AE8" s="386" t="s">
        <v>651</v>
      </c>
      <c r="AF8" s="386" t="s">
        <v>648</v>
      </c>
      <c r="AG8" s="386" t="s">
        <v>649</v>
      </c>
      <c r="AH8" s="386" t="s">
        <v>650</v>
      </c>
      <c r="AI8" s="386" t="s">
        <v>651</v>
      </c>
      <c r="AJ8" s="386" t="s">
        <v>648</v>
      </c>
      <c r="AK8" s="386" t="s">
        <v>649</v>
      </c>
      <c r="AL8" s="386" t="s">
        <v>650</v>
      </c>
      <c r="AM8" s="386" t="s">
        <v>651</v>
      </c>
      <c r="AN8" s="386" t="s">
        <v>648</v>
      </c>
      <c r="AO8" s="386" t="s">
        <v>649</v>
      </c>
      <c r="AP8" s="386" t="s">
        <v>650</v>
      </c>
      <c r="AQ8" s="386" t="s">
        <v>651</v>
      </c>
      <c r="AR8" s="386" t="s">
        <v>648</v>
      </c>
      <c r="AS8" s="386" t="s">
        <v>649</v>
      </c>
      <c r="AT8" s="386" t="s">
        <v>650</v>
      </c>
      <c r="AU8" s="386" t="s">
        <v>651</v>
      </c>
      <c r="AV8" s="386" t="s">
        <v>648</v>
      </c>
      <c r="AW8" s="386" t="s">
        <v>649</v>
      </c>
      <c r="AX8" s="386" t="s">
        <v>650</v>
      </c>
      <c r="AY8" s="386" t="s">
        <v>651</v>
      </c>
      <c r="AZ8" s="386" t="s">
        <v>648</v>
      </c>
      <c r="BA8" s="386" t="s">
        <v>649</v>
      </c>
      <c r="BB8" s="386" t="s">
        <v>650</v>
      </c>
      <c r="BC8" s="386" t="s">
        <v>651</v>
      </c>
      <c r="BD8" s="386" t="s">
        <v>648</v>
      </c>
      <c r="BE8" s="386" t="s">
        <v>649</v>
      </c>
      <c r="BF8" s="386" t="s">
        <v>650</v>
      </c>
      <c r="BG8" s="386" t="s">
        <v>651</v>
      </c>
      <c r="BH8" s="386" t="s">
        <v>648</v>
      </c>
      <c r="BI8" s="386" t="s">
        <v>649</v>
      </c>
      <c r="BJ8" s="386" t="s">
        <v>650</v>
      </c>
      <c r="BK8" s="386" t="s">
        <v>651</v>
      </c>
      <c r="BL8" s="386" t="s">
        <v>648</v>
      </c>
      <c r="BM8" s="386" t="s">
        <v>649</v>
      </c>
      <c r="BN8" s="386" t="s">
        <v>650</v>
      </c>
      <c r="BO8" s="386" t="s">
        <v>651</v>
      </c>
      <c r="BP8" s="386" t="s">
        <v>648</v>
      </c>
      <c r="BQ8" s="386" t="s">
        <v>649</v>
      </c>
      <c r="BR8" s="386" t="s">
        <v>650</v>
      </c>
      <c r="BS8" s="386" t="s">
        <v>651</v>
      </c>
      <c r="BT8" s="386" t="s">
        <v>648</v>
      </c>
      <c r="BU8" s="386" t="s">
        <v>649</v>
      </c>
      <c r="BV8" s="386" t="s">
        <v>650</v>
      </c>
      <c r="BW8" s="386" t="s">
        <v>651</v>
      </c>
      <c r="BX8" s="1380"/>
      <c r="BY8" s="1382"/>
      <c r="BZ8" s="1384"/>
      <c r="CA8" s="1386"/>
      <c r="CB8" s="1388"/>
      <c r="CC8" s="1390"/>
      <c r="CD8" s="1367"/>
      <c r="CE8" s="1369"/>
      <c r="CF8" s="10"/>
      <c r="CG8" s="9"/>
      <c r="CH8" s="11"/>
      <c r="CI8" s="11"/>
      <c r="CJ8" s="11"/>
      <c r="CK8" s="11"/>
      <c r="CL8" s="11"/>
      <c r="CM8" s="11"/>
      <c r="CN8" s="11"/>
      <c r="CO8" s="11"/>
      <c r="CP8" s="11"/>
      <c r="CQ8" s="11"/>
      <c r="CR8" s="11"/>
      <c r="CS8" s="11"/>
      <c r="CT8" s="11"/>
      <c r="CU8" s="11"/>
      <c r="CV8" s="11"/>
      <c r="CW8" s="11"/>
      <c r="CX8" s="11"/>
      <c r="CY8" s="11"/>
      <c r="CZ8" s="11"/>
    </row>
    <row r="9" spans="1:104" s="25" customFormat="1" ht="37.5" customHeight="1" thickBot="1" x14ac:dyDescent="0.3">
      <c r="A9" s="268"/>
      <c r="B9" s="1370" t="s">
        <v>652</v>
      </c>
      <c r="C9" s="1371"/>
      <c r="D9" s="1371"/>
      <c r="E9" s="1371"/>
      <c r="F9" s="1371"/>
      <c r="G9" s="1372"/>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9"/>
      <c r="CE9" s="269" t="e">
        <f>AVERAGE(CE10:CE149)</f>
        <v>#DIV/0!</v>
      </c>
      <c r="CG9" s="26"/>
    </row>
    <row r="10" spans="1:104" s="13" customFormat="1" ht="28.5" customHeight="1" x14ac:dyDescent="0.25">
      <c r="A10" s="161"/>
      <c r="B10" s="1373"/>
      <c r="C10" s="1374"/>
      <c r="D10" s="1374"/>
      <c r="E10" s="1374"/>
      <c r="F10" s="1374"/>
      <c r="G10" s="390"/>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1375"/>
      <c r="BD10" s="1375"/>
      <c r="BE10" s="1375"/>
      <c r="BF10" s="1375"/>
      <c r="BG10" s="1375"/>
      <c r="BH10" s="1375"/>
      <c r="BI10" s="1375"/>
      <c r="BJ10" s="1375"/>
      <c r="BK10" s="1375"/>
      <c r="BL10" s="1375"/>
      <c r="BM10" s="1375"/>
      <c r="BN10" s="1375"/>
      <c r="BO10" s="1375"/>
      <c r="BP10" s="1375"/>
      <c r="BQ10" s="1375"/>
      <c r="BR10" s="1375"/>
      <c r="BS10" s="1375"/>
      <c r="BT10" s="1375"/>
      <c r="BU10" s="1375"/>
      <c r="BV10" s="1375"/>
      <c r="BW10" s="1375"/>
      <c r="BX10" s="1375"/>
      <c r="BY10" s="1375"/>
      <c r="BZ10" s="1375"/>
      <c r="CA10" s="1375"/>
      <c r="CB10" s="1375"/>
      <c r="CC10" s="1375"/>
      <c r="CD10" s="1375"/>
      <c r="CE10" s="269" t="e">
        <f>AVERAGE(CE22:CE56)</f>
        <v>#DIV/0!</v>
      </c>
      <c r="CG10" s="9"/>
    </row>
    <row r="11" spans="1:104" s="13" customFormat="1" ht="28.5" customHeight="1" x14ac:dyDescent="0.25">
      <c r="A11" s="161"/>
      <c r="B11" s="244"/>
      <c r="C11" s="1378" t="s">
        <v>653</v>
      </c>
      <c r="D11" s="1379"/>
      <c r="E11" s="312" t="s">
        <v>654</v>
      </c>
      <c r="F11" s="312" t="s">
        <v>492</v>
      </c>
      <c r="G11" s="313"/>
      <c r="H11" s="273"/>
      <c r="I11" s="273"/>
      <c r="J11" s="274"/>
      <c r="K11" s="274"/>
      <c r="L11" s="274"/>
      <c r="M11" s="274"/>
      <c r="N11" s="314"/>
      <c r="O11" s="274"/>
      <c r="P11" s="274"/>
      <c r="Q11" s="274" t="s">
        <v>53</v>
      </c>
      <c r="R11" s="273" t="s">
        <v>53</v>
      </c>
      <c r="S11" s="273" t="s">
        <v>53</v>
      </c>
      <c r="T11" s="273" t="s">
        <v>53</v>
      </c>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61"/>
      <c r="BY11" s="275"/>
      <c r="BZ11" s="275"/>
      <c r="CA11" s="276" t="s">
        <v>32</v>
      </c>
      <c r="CB11" s="276"/>
      <c r="CC11" s="276"/>
      <c r="CD11" s="277"/>
      <c r="CE11" s="278">
        <f t="shared" ref="CE11:CE21" si="0">IF(CD11&lt;&gt;"",1,IF(CC11&lt;&gt;"",0.9,IF(CB11&lt;&gt;"",0.75,IF(CA11&lt;&gt;"",0.5,IF(BZ11&lt;&gt;"",0.3,IF(BY11&lt;&gt;"",0.2,0))))))</f>
        <v>0.5</v>
      </c>
      <c r="CG11" s="9"/>
    </row>
    <row r="12" spans="1:104" s="13" customFormat="1" ht="28.5" customHeight="1" x14ac:dyDescent="0.25">
      <c r="A12" s="161"/>
      <c r="B12" s="34"/>
      <c r="C12" s="1378" t="s">
        <v>655</v>
      </c>
      <c r="D12" s="1379"/>
      <c r="E12" s="279" t="s">
        <v>654</v>
      </c>
      <c r="F12" s="279" t="s">
        <v>656</v>
      </c>
      <c r="G12" s="280"/>
      <c r="H12" s="281"/>
      <c r="I12" s="281"/>
      <c r="J12" s="282"/>
      <c r="K12" s="282"/>
      <c r="L12" s="282"/>
      <c r="M12" s="282"/>
      <c r="N12" s="283"/>
      <c r="O12" s="282"/>
      <c r="P12" s="282"/>
      <c r="Q12" s="282"/>
      <c r="R12" s="281"/>
      <c r="S12" s="281"/>
      <c r="T12" s="281" t="s">
        <v>53</v>
      </c>
      <c r="U12" s="281" t="s">
        <v>53</v>
      </c>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17"/>
      <c r="BY12" s="284"/>
      <c r="BZ12" s="284"/>
      <c r="CA12" s="285" t="s">
        <v>53</v>
      </c>
      <c r="CB12" s="285"/>
      <c r="CC12" s="285"/>
      <c r="CD12" s="286"/>
      <c r="CE12" s="278">
        <f t="shared" si="0"/>
        <v>0.5</v>
      </c>
      <c r="CG12" s="9"/>
    </row>
    <row r="13" spans="1:104" s="13" customFormat="1" ht="28.5" customHeight="1" x14ac:dyDescent="0.25">
      <c r="A13" s="161"/>
      <c r="B13" s="34"/>
      <c r="C13" s="1378" t="s">
        <v>657</v>
      </c>
      <c r="D13" s="1379"/>
      <c r="E13" s="279" t="s">
        <v>654</v>
      </c>
      <c r="F13" s="279" t="s">
        <v>567</v>
      </c>
      <c r="G13" s="280"/>
      <c r="H13" s="281"/>
      <c r="I13" s="281"/>
      <c r="J13" s="282"/>
      <c r="K13" s="282"/>
      <c r="L13" s="282"/>
      <c r="M13" s="282"/>
      <c r="N13" s="283"/>
      <c r="O13" s="282"/>
      <c r="P13" s="282"/>
      <c r="Q13" s="282"/>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17"/>
      <c r="BY13" s="284"/>
      <c r="BZ13" s="284" t="s">
        <v>53</v>
      </c>
      <c r="CA13" s="285"/>
      <c r="CB13" s="285"/>
      <c r="CC13" s="285"/>
      <c r="CD13" s="286"/>
      <c r="CE13" s="278">
        <f t="shared" si="0"/>
        <v>0.3</v>
      </c>
      <c r="CG13" s="9"/>
    </row>
    <row r="14" spans="1:104" s="13" customFormat="1" ht="28.5" customHeight="1" x14ac:dyDescent="0.25">
      <c r="A14" s="161"/>
      <c r="B14" s="34"/>
      <c r="C14" s="1378" t="s">
        <v>658</v>
      </c>
      <c r="D14" s="1379"/>
      <c r="E14" s="315" t="s">
        <v>659</v>
      </c>
      <c r="F14" s="279" t="s">
        <v>567</v>
      </c>
      <c r="G14" s="280"/>
      <c r="H14" s="281"/>
      <c r="I14" s="281"/>
      <c r="J14" s="282"/>
      <c r="K14" s="282"/>
      <c r="L14" s="282"/>
      <c r="M14" s="282"/>
      <c r="N14" s="283"/>
      <c r="O14" s="282"/>
      <c r="P14" s="282"/>
      <c r="Q14" s="282"/>
      <c r="R14" s="281"/>
      <c r="S14" s="281"/>
      <c r="T14" s="281"/>
      <c r="U14" s="281"/>
      <c r="V14" s="281" t="s">
        <v>53</v>
      </c>
      <c r="W14" s="281" t="s">
        <v>53</v>
      </c>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17"/>
      <c r="BY14" s="284"/>
      <c r="BZ14" s="284" t="s">
        <v>53</v>
      </c>
      <c r="CA14" s="285"/>
      <c r="CB14" s="285"/>
      <c r="CC14" s="285"/>
      <c r="CD14" s="286"/>
      <c r="CE14" s="278">
        <f t="shared" si="0"/>
        <v>0.3</v>
      </c>
      <c r="CG14" s="9"/>
    </row>
    <row r="15" spans="1:104" s="13" customFormat="1" ht="28.5" customHeight="1" x14ac:dyDescent="0.25">
      <c r="A15" s="161"/>
      <c r="B15" s="34"/>
      <c r="C15" s="1378" t="s">
        <v>660</v>
      </c>
      <c r="D15" s="1379"/>
      <c r="E15" s="279" t="s">
        <v>654</v>
      </c>
      <c r="F15" s="279" t="s">
        <v>474</v>
      </c>
      <c r="G15" s="280"/>
      <c r="H15" s="281"/>
      <c r="I15" s="281"/>
      <c r="J15" s="282"/>
      <c r="K15" s="282"/>
      <c r="L15" s="282"/>
      <c r="M15" s="282"/>
      <c r="N15" s="283"/>
      <c r="O15" s="282"/>
      <c r="P15" s="282"/>
      <c r="Q15" s="282"/>
      <c r="R15" s="281"/>
      <c r="S15" s="281"/>
      <c r="T15" s="281"/>
      <c r="U15" s="281"/>
      <c r="V15" s="281"/>
      <c r="W15" s="281" t="s">
        <v>32</v>
      </c>
      <c r="X15" s="281" t="s">
        <v>32</v>
      </c>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17"/>
      <c r="BY15" s="284"/>
      <c r="BZ15" s="284" t="s">
        <v>53</v>
      </c>
      <c r="CA15" s="285"/>
      <c r="CB15" s="285"/>
      <c r="CC15" s="285"/>
      <c r="CD15" s="286"/>
      <c r="CE15" s="278">
        <f t="shared" si="0"/>
        <v>0.3</v>
      </c>
      <c r="CG15" s="9"/>
    </row>
    <row r="16" spans="1:104" s="25" customFormat="1" ht="28.5" customHeight="1" x14ac:dyDescent="0.25">
      <c r="A16" s="268"/>
      <c r="B16" s="35"/>
      <c r="C16" s="1378" t="s">
        <v>661</v>
      </c>
      <c r="D16" s="1379"/>
      <c r="E16" s="279" t="s">
        <v>654</v>
      </c>
      <c r="F16" s="279" t="s">
        <v>474</v>
      </c>
      <c r="G16" s="252"/>
      <c r="H16" s="290"/>
      <c r="I16" s="290"/>
      <c r="J16" s="297"/>
      <c r="K16" s="297"/>
      <c r="L16" s="297"/>
      <c r="M16" s="297"/>
      <c r="N16" s="298"/>
      <c r="O16" s="297"/>
      <c r="P16" s="297"/>
      <c r="Q16" s="297"/>
      <c r="R16" s="290"/>
      <c r="S16" s="290"/>
      <c r="T16" s="290"/>
      <c r="U16" s="290"/>
      <c r="V16" s="290"/>
      <c r="W16" s="290"/>
      <c r="X16" s="290" t="s">
        <v>32</v>
      </c>
      <c r="Y16" s="290" t="s">
        <v>53</v>
      </c>
      <c r="Z16" s="290" t="s">
        <v>53</v>
      </c>
      <c r="AA16" s="290" t="s">
        <v>53</v>
      </c>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1"/>
      <c r="BY16" s="292"/>
      <c r="BZ16" s="292" t="s">
        <v>53</v>
      </c>
      <c r="CA16" s="293"/>
      <c r="CB16" s="293"/>
      <c r="CC16" s="293"/>
      <c r="CD16" s="294"/>
      <c r="CE16" s="278">
        <f t="shared" si="0"/>
        <v>0.3</v>
      </c>
      <c r="CG16" s="26"/>
    </row>
    <row r="17" spans="2:83" s="25" customFormat="1" ht="28.5" customHeight="1" x14ac:dyDescent="0.2">
      <c r="B17" s="35"/>
      <c r="C17" s="1378" t="s">
        <v>662</v>
      </c>
      <c r="D17" s="1379"/>
      <c r="E17" s="279" t="s">
        <v>654</v>
      </c>
      <c r="F17" s="279" t="s">
        <v>474</v>
      </c>
      <c r="G17" s="280"/>
      <c r="H17" s="290"/>
      <c r="I17" s="290"/>
      <c r="J17" s="297"/>
      <c r="K17" s="297"/>
      <c r="L17" s="297"/>
      <c r="M17" s="297"/>
      <c r="N17" s="298"/>
      <c r="O17" s="297"/>
      <c r="P17" s="297"/>
      <c r="Q17" s="297"/>
      <c r="R17" s="290"/>
      <c r="S17" s="290"/>
      <c r="T17" s="290"/>
      <c r="U17" s="290"/>
      <c r="V17" s="290"/>
      <c r="W17" s="290"/>
      <c r="X17" s="290"/>
      <c r="Y17" s="290"/>
      <c r="Z17" s="290"/>
      <c r="AA17" s="290"/>
      <c r="AB17" s="290" t="s">
        <v>53</v>
      </c>
      <c r="AC17" s="290" t="s">
        <v>53</v>
      </c>
      <c r="AD17" s="290" t="s">
        <v>53</v>
      </c>
      <c r="AE17" s="290" t="s">
        <v>53</v>
      </c>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90"/>
      <c r="BV17" s="290"/>
      <c r="BW17" s="290"/>
      <c r="BX17" s="291"/>
      <c r="BY17" s="292"/>
      <c r="BZ17" s="292" t="s">
        <v>53</v>
      </c>
      <c r="CA17" s="293"/>
      <c r="CB17" s="293"/>
      <c r="CC17" s="293"/>
      <c r="CD17" s="294"/>
      <c r="CE17" s="278">
        <f t="shared" si="0"/>
        <v>0.3</v>
      </c>
    </row>
    <row r="18" spans="2:83" s="25" customFormat="1" ht="28.5" customHeight="1" x14ac:dyDescent="0.2">
      <c r="B18" s="35"/>
      <c r="C18" s="1378" t="s">
        <v>663</v>
      </c>
      <c r="D18" s="1379"/>
      <c r="E18" s="279" t="s">
        <v>654</v>
      </c>
      <c r="F18" s="279" t="s">
        <v>474</v>
      </c>
      <c r="G18" s="280"/>
      <c r="H18" s="290"/>
      <c r="I18" s="290"/>
      <c r="J18" s="297"/>
      <c r="K18" s="297"/>
      <c r="L18" s="297"/>
      <c r="M18" s="297"/>
      <c r="N18" s="298"/>
      <c r="O18" s="297"/>
      <c r="P18" s="297"/>
      <c r="Q18" s="297"/>
      <c r="R18" s="290"/>
      <c r="S18" s="290"/>
      <c r="T18" s="290"/>
      <c r="U18" s="290"/>
      <c r="V18" s="290"/>
      <c r="W18" s="290"/>
      <c r="X18" s="290"/>
      <c r="Y18" s="290"/>
      <c r="Z18" s="290"/>
      <c r="AA18" s="290"/>
      <c r="AB18" s="290"/>
      <c r="AC18" s="290"/>
      <c r="AD18" s="290"/>
      <c r="AE18" s="290"/>
      <c r="AF18" s="290" t="s">
        <v>53</v>
      </c>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1"/>
      <c r="BY18" s="292"/>
      <c r="BZ18" s="292" t="s">
        <v>53</v>
      </c>
      <c r="CA18" s="293"/>
      <c r="CB18" s="293"/>
      <c r="CC18" s="293"/>
      <c r="CD18" s="294"/>
      <c r="CE18" s="278">
        <f t="shared" si="0"/>
        <v>0.3</v>
      </c>
    </row>
    <row r="19" spans="2:83" s="25" customFormat="1" ht="28.5" customHeight="1" x14ac:dyDescent="0.2">
      <c r="B19" s="35"/>
      <c r="C19" s="1397" t="s">
        <v>664</v>
      </c>
      <c r="D19" s="1398"/>
      <c r="E19" s="279" t="s">
        <v>654</v>
      </c>
      <c r="F19" s="279" t="s">
        <v>665</v>
      </c>
      <c r="G19" s="280"/>
      <c r="H19" s="290"/>
      <c r="I19" s="290"/>
      <c r="J19" s="297"/>
      <c r="K19" s="297"/>
      <c r="L19" s="297"/>
      <c r="M19" s="297"/>
      <c r="N19" s="298"/>
      <c r="O19" s="297"/>
      <c r="P19" s="297"/>
      <c r="Q19" s="297"/>
      <c r="R19" s="290"/>
      <c r="S19" s="290"/>
      <c r="T19" s="290"/>
      <c r="U19" s="290"/>
      <c r="V19" s="290"/>
      <c r="W19" s="290"/>
      <c r="X19" s="290"/>
      <c r="Y19" s="290"/>
      <c r="Z19" s="290"/>
      <c r="AA19" s="290"/>
      <c r="AB19" s="290" t="s">
        <v>53</v>
      </c>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1"/>
      <c r="BY19" s="292"/>
      <c r="BZ19" s="292" t="s">
        <v>53</v>
      </c>
      <c r="CA19" s="293"/>
      <c r="CB19" s="293"/>
      <c r="CC19" s="293"/>
      <c r="CD19" s="294"/>
      <c r="CE19" s="278">
        <f t="shared" si="0"/>
        <v>0.3</v>
      </c>
    </row>
    <row r="20" spans="2:83" s="25" customFormat="1" ht="28.5" customHeight="1" x14ac:dyDescent="0.2">
      <c r="B20" s="35"/>
      <c r="C20" s="1378" t="s">
        <v>666</v>
      </c>
      <c r="D20" s="1379"/>
      <c r="E20" s="279" t="s">
        <v>659</v>
      </c>
      <c r="F20" s="279" t="s">
        <v>665</v>
      </c>
      <c r="G20" s="280"/>
      <c r="H20" s="290"/>
      <c r="I20" s="290"/>
      <c r="J20" s="297"/>
      <c r="K20" s="297"/>
      <c r="L20" s="297"/>
      <c r="M20" s="297"/>
      <c r="N20" s="298"/>
      <c r="O20" s="297"/>
      <c r="P20" s="297"/>
      <c r="Q20" s="297"/>
      <c r="R20" s="290"/>
      <c r="S20" s="290"/>
      <c r="T20" s="290"/>
      <c r="U20" s="290"/>
      <c r="V20" s="290"/>
      <c r="W20" s="290"/>
      <c r="X20" s="290"/>
      <c r="Y20" s="290"/>
      <c r="Z20" s="290"/>
      <c r="AA20" s="290"/>
      <c r="AB20" s="290"/>
      <c r="AC20" s="290"/>
      <c r="AD20" s="290"/>
      <c r="AE20" s="290"/>
      <c r="AF20" s="290" t="s">
        <v>53</v>
      </c>
      <c r="AG20" s="290" t="s">
        <v>53</v>
      </c>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1"/>
      <c r="BY20" s="292"/>
      <c r="BZ20" s="292" t="s">
        <v>53</v>
      </c>
      <c r="CA20" s="293"/>
      <c r="CB20" s="293"/>
      <c r="CC20" s="293"/>
      <c r="CD20" s="294"/>
      <c r="CE20" s="278">
        <f t="shared" si="0"/>
        <v>0.3</v>
      </c>
    </row>
    <row r="21" spans="2:83" s="13" customFormat="1" ht="28.5" customHeight="1" x14ac:dyDescent="0.2">
      <c r="B21" s="400"/>
      <c r="C21" s="1430" t="s">
        <v>10</v>
      </c>
      <c r="D21" s="1431"/>
      <c r="E21" s="335" t="s">
        <v>659</v>
      </c>
      <c r="F21" s="335" t="s">
        <v>665</v>
      </c>
      <c r="G21" s="328"/>
      <c r="H21" s="331"/>
      <c r="I21" s="331"/>
      <c r="J21" s="398"/>
      <c r="K21" s="398"/>
      <c r="L21" s="398"/>
      <c r="M21" s="398"/>
      <c r="N21" s="399"/>
      <c r="O21" s="398"/>
      <c r="P21" s="398"/>
      <c r="Q21" s="398"/>
      <c r="R21" s="331"/>
      <c r="S21" s="331"/>
      <c r="T21" s="331"/>
      <c r="U21" s="331"/>
      <c r="V21" s="331"/>
      <c r="W21" s="331"/>
      <c r="X21" s="331"/>
      <c r="Y21" s="331"/>
      <c r="Z21" s="331"/>
      <c r="AA21" s="331"/>
      <c r="AB21" s="331"/>
      <c r="AC21" s="331"/>
      <c r="AD21" s="331"/>
      <c r="AE21" s="331"/>
      <c r="AF21" s="331"/>
      <c r="AG21" s="331"/>
      <c r="AH21" s="331"/>
      <c r="AI21" s="331" t="s">
        <v>53</v>
      </c>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2"/>
      <c r="BY21" s="322"/>
      <c r="BZ21" s="322" t="s">
        <v>53</v>
      </c>
      <c r="CA21" s="323"/>
      <c r="CB21" s="323"/>
      <c r="CC21" s="323"/>
      <c r="CD21" s="324"/>
      <c r="CE21" s="278">
        <f t="shared" si="0"/>
        <v>0.3</v>
      </c>
    </row>
    <row r="22" spans="2:83" s="13" customFormat="1" ht="45.75" customHeight="1" x14ac:dyDescent="0.2">
      <c r="B22" s="385"/>
      <c r="C22" s="1376"/>
      <c r="D22" s="1377"/>
      <c r="E22" s="74"/>
      <c r="F22" s="271"/>
      <c r="G22" s="272"/>
      <c r="H22" s="273"/>
      <c r="I22" s="273"/>
      <c r="J22" s="273"/>
      <c r="K22" s="273"/>
      <c r="L22" s="273"/>
      <c r="M22" s="273"/>
      <c r="N22" s="273"/>
      <c r="O22" s="274"/>
      <c r="P22" s="274"/>
      <c r="Q22" s="274"/>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61"/>
      <c r="BY22" s="275"/>
      <c r="BZ22" s="275"/>
      <c r="CA22" s="276"/>
      <c r="CB22" s="277"/>
      <c r="CC22" s="276"/>
      <c r="CD22" s="270"/>
      <c r="CE22" s="278"/>
    </row>
    <row r="23" spans="2:83" s="25" customFormat="1" ht="39" customHeight="1" x14ac:dyDescent="0.2">
      <c r="B23" s="245"/>
      <c r="C23" s="1362"/>
      <c r="D23" s="1363"/>
      <c r="E23" s="287"/>
      <c r="F23" s="288"/>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1"/>
      <c r="BY23" s="292"/>
      <c r="BZ23" s="292"/>
      <c r="CA23" s="293"/>
      <c r="CB23" s="285"/>
      <c r="CC23" s="293"/>
      <c r="CD23" s="294"/>
      <c r="CE23" s="278"/>
    </row>
    <row r="24" spans="2:83" s="13" customFormat="1" ht="28.5" customHeight="1" x14ac:dyDescent="0.2">
      <c r="B24" s="243"/>
      <c r="C24" s="1362"/>
      <c r="D24" s="1363"/>
      <c r="E24" s="271"/>
      <c r="F24" s="288"/>
      <c r="G24" s="289"/>
      <c r="H24" s="281"/>
      <c r="I24" s="281"/>
      <c r="J24" s="282"/>
      <c r="K24" s="282"/>
      <c r="L24" s="282"/>
      <c r="M24" s="282"/>
      <c r="N24" s="283"/>
      <c r="O24" s="282"/>
      <c r="P24" s="282"/>
      <c r="Q24" s="282"/>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17"/>
      <c r="BY24" s="284"/>
      <c r="BZ24" s="284"/>
      <c r="CA24" s="285"/>
      <c r="CB24" s="285"/>
      <c r="CC24" s="285"/>
      <c r="CD24" s="286"/>
      <c r="CE24" s="278"/>
    </row>
    <row r="25" spans="2:83" s="25" customFormat="1" ht="28.5" customHeight="1" x14ac:dyDescent="0.2">
      <c r="B25" s="245"/>
      <c r="C25" s="1364"/>
      <c r="D25" s="1365"/>
      <c r="E25" s="295"/>
      <c r="F25" s="288"/>
      <c r="G25" s="289"/>
      <c r="H25" s="290"/>
      <c r="I25" s="290"/>
      <c r="J25" s="290"/>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c r="BE25" s="290"/>
      <c r="BF25" s="290"/>
      <c r="BG25" s="290"/>
      <c r="BH25" s="290"/>
      <c r="BI25" s="290"/>
      <c r="BJ25" s="290"/>
      <c r="BK25" s="290"/>
      <c r="BL25" s="290"/>
      <c r="BM25" s="290"/>
      <c r="BN25" s="290"/>
      <c r="BO25" s="290"/>
      <c r="BP25" s="290"/>
      <c r="BQ25" s="290"/>
      <c r="BR25" s="290"/>
      <c r="BS25" s="290"/>
      <c r="BT25" s="290"/>
      <c r="BU25" s="290"/>
      <c r="BV25" s="290"/>
      <c r="BW25" s="290"/>
      <c r="BX25" s="291"/>
      <c r="BY25" s="292"/>
      <c r="BZ25" s="292"/>
      <c r="CA25" s="293"/>
      <c r="CB25" s="293"/>
      <c r="CC25" s="293"/>
      <c r="CD25" s="294"/>
      <c r="CE25" s="278"/>
    </row>
    <row r="26" spans="2:83" s="13" customFormat="1" ht="28.5" customHeight="1" x14ac:dyDescent="0.2">
      <c r="B26" s="243"/>
      <c r="C26" s="1362"/>
      <c r="D26" s="1363"/>
      <c r="E26" s="271"/>
      <c r="F26" s="288"/>
      <c r="G26" s="289"/>
      <c r="H26" s="281"/>
      <c r="I26" s="281"/>
      <c r="J26" s="282"/>
      <c r="K26" s="282"/>
      <c r="L26" s="282"/>
      <c r="M26" s="282"/>
      <c r="N26" s="283"/>
      <c r="O26" s="282"/>
      <c r="P26" s="282"/>
      <c r="Q26" s="282"/>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17"/>
      <c r="BY26" s="284"/>
      <c r="BZ26" s="284"/>
      <c r="CA26" s="285"/>
      <c r="CB26" s="285"/>
      <c r="CC26" s="285"/>
      <c r="CD26" s="286"/>
      <c r="CE26" s="278"/>
    </row>
    <row r="27" spans="2:83" s="25" customFormat="1" ht="28.5" customHeight="1" x14ac:dyDescent="0.2">
      <c r="B27" s="245"/>
      <c r="C27" s="1364"/>
      <c r="D27" s="1365"/>
      <c r="E27" s="295"/>
      <c r="F27" s="296"/>
      <c r="G27" s="289"/>
      <c r="H27" s="290"/>
      <c r="I27" s="290"/>
      <c r="J27" s="290"/>
      <c r="K27" s="290"/>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1"/>
      <c r="BY27" s="292"/>
      <c r="BZ27" s="292"/>
      <c r="CA27" s="293"/>
      <c r="CB27" s="293"/>
      <c r="CC27" s="293"/>
      <c r="CD27" s="294"/>
      <c r="CE27" s="278"/>
    </row>
    <row r="28" spans="2:83" s="13" customFormat="1" ht="28.5" customHeight="1" x14ac:dyDescent="0.2">
      <c r="B28" s="243"/>
      <c r="C28" s="1362"/>
      <c r="D28" s="1363"/>
      <c r="E28" s="299"/>
      <c r="F28" s="296"/>
      <c r="G28" s="300"/>
      <c r="H28" s="281"/>
      <c r="I28" s="281"/>
      <c r="J28" s="282"/>
      <c r="K28" s="282"/>
      <c r="L28" s="282"/>
      <c r="M28" s="282"/>
      <c r="N28" s="283"/>
      <c r="O28" s="282"/>
      <c r="P28" s="282"/>
      <c r="Q28" s="282"/>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17"/>
      <c r="BY28" s="284"/>
      <c r="BZ28" s="284"/>
      <c r="CA28" s="285"/>
      <c r="CB28" s="285"/>
      <c r="CC28" s="285"/>
      <c r="CD28" s="286"/>
      <c r="CE28" s="278"/>
    </row>
    <row r="29" spans="2:83" s="25" customFormat="1" ht="28.5" customHeight="1" x14ac:dyDescent="0.2">
      <c r="B29" s="245"/>
      <c r="C29" s="1364"/>
      <c r="D29" s="1365"/>
      <c r="E29" s="301"/>
      <c r="F29" s="67"/>
      <c r="G29" s="302"/>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1"/>
      <c r="BY29" s="292"/>
      <c r="BZ29" s="292"/>
      <c r="CA29" s="293"/>
      <c r="CB29" s="293"/>
      <c r="CC29" s="293"/>
      <c r="CD29" s="294"/>
      <c r="CE29" s="278"/>
    </row>
    <row r="30" spans="2:83" s="25" customFormat="1" ht="47.25" customHeight="1" x14ac:dyDescent="0.2">
      <c r="B30" s="245"/>
      <c r="C30" s="1376"/>
      <c r="D30" s="1377"/>
      <c r="E30" s="303"/>
      <c r="F30" s="296"/>
      <c r="G30" s="62"/>
      <c r="H30" s="304"/>
      <c r="I30" s="305"/>
      <c r="J30" s="306"/>
      <c r="K30" s="306"/>
      <c r="L30" s="306"/>
      <c r="M30" s="306"/>
      <c r="N30" s="307"/>
      <c r="O30" s="306"/>
      <c r="P30" s="306"/>
      <c r="Q30" s="306"/>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5"/>
      <c r="BI30" s="305"/>
      <c r="BJ30" s="305"/>
      <c r="BK30" s="305"/>
      <c r="BL30" s="305"/>
      <c r="BM30" s="305"/>
      <c r="BN30" s="305"/>
      <c r="BO30" s="305"/>
      <c r="BP30" s="305"/>
      <c r="BQ30" s="305"/>
      <c r="BR30" s="305"/>
      <c r="BS30" s="305"/>
      <c r="BT30" s="305"/>
      <c r="BU30" s="305"/>
      <c r="BV30" s="305"/>
      <c r="BW30" s="305"/>
      <c r="BX30" s="308"/>
      <c r="BY30" s="309"/>
      <c r="BZ30" s="309"/>
      <c r="CA30" s="310"/>
      <c r="CB30" s="310"/>
      <c r="CC30" s="310"/>
      <c r="CD30" s="310"/>
      <c r="CE30" s="278"/>
    </row>
    <row r="31" spans="2:83" s="25" customFormat="1" ht="28.5" customHeight="1" x14ac:dyDescent="0.2">
      <c r="B31" s="245"/>
      <c r="C31" s="1378"/>
      <c r="D31" s="1379"/>
      <c r="E31" s="303"/>
      <c r="F31" s="296"/>
      <c r="G31" s="302"/>
      <c r="H31" s="304"/>
      <c r="I31" s="305"/>
      <c r="J31" s="306"/>
      <c r="K31" s="306"/>
      <c r="L31" s="306"/>
      <c r="M31" s="306"/>
      <c r="N31" s="307"/>
      <c r="O31" s="306"/>
      <c r="P31" s="306"/>
      <c r="Q31" s="306"/>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8"/>
      <c r="BY31" s="309"/>
      <c r="BZ31" s="309"/>
      <c r="CA31" s="310"/>
      <c r="CB31" s="310"/>
      <c r="CC31" s="310"/>
      <c r="CD31" s="310"/>
      <c r="CE31" s="278"/>
    </row>
    <row r="32" spans="2:83" s="25" customFormat="1" ht="38.25" customHeight="1" x14ac:dyDescent="0.2">
      <c r="B32" s="246"/>
      <c r="C32" s="1378"/>
      <c r="D32" s="1379"/>
      <c r="E32" s="303"/>
      <c r="F32" s="296"/>
      <c r="G32" s="302"/>
      <c r="H32" s="304"/>
      <c r="I32" s="305"/>
      <c r="J32" s="306"/>
      <c r="K32" s="306"/>
      <c r="L32" s="306"/>
      <c r="M32" s="306"/>
      <c r="N32" s="307"/>
      <c r="O32" s="306"/>
      <c r="P32" s="306"/>
      <c r="Q32" s="306"/>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8"/>
      <c r="BY32" s="309"/>
      <c r="BZ32" s="309"/>
      <c r="CA32" s="310"/>
      <c r="CB32" s="310"/>
      <c r="CC32" s="310"/>
      <c r="CD32" s="310"/>
      <c r="CE32" s="278"/>
    </row>
    <row r="33" spans="2:83" s="25" customFormat="1" ht="32.25" customHeight="1" x14ac:dyDescent="0.2">
      <c r="B33" s="245"/>
      <c r="C33" s="1378"/>
      <c r="D33" s="1379"/>
      <c r="E33" s="303"/>
      <c r="F33" s="296"/>
      <c r="G33" s="62"/>
      <c r="H33" s="304"/>
      <c r="I33" s="305"/>
      <c r="J33" s="306"/>
      <c r="K33" s="306"/>
      <c r="L33" s="306"/>
      <c r="M33" s="306"/>
      <c r="N33" s="307"/>
      <c r="O33" s="306"/>
      <c r="P33" s="306"/>
      <c r="Q33" s="306"/>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8"/>
      <c r="BY33" s="309"/>
      <c r="BZ33" s="309"/>
      <c r="CA33" s="310"/>
      <c r="CB33" s="310"/>
      <c r="CC33" s="310"/>
      <c r="CD33" s="310"/>
      <c r="CE33" s="278"/>
    </row>
    <row r="34" spans="2:83" s="23" customFormat="1" ht="28.5" customHeight="1" x14ac:dyDescent="0.2">
      <c r="B34" s="265"/>
      <c r="C34" s="1393"/>
      <c r="D34" s="1394"/>
      <c r="E34" s="279"/>
      <c r="F34" s="329"/>
      <c r="G34" s="62"/>
      <c r="H34" s="33"/>
      <c r="I34" s="24"/>
      <c r="J34" s="24"/>
      <c r="K34" s="24"/>
      <c r="L34" s="24"/>
      <c r="M34" s="108"/>
      <c r="N34" s="108"/>
      <c r="O34" s="108"/>
      <c r="P34" s="108"/>
      <c r="Q34" s="108"/>
      <c r="R34" s="108"/>
      <c r="S34" s="108"/>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42"/>
      <c r="CE34" s="350"/>
    </row>
    <row r="35" spans="2:83" s="23" customFormat="1" ht="28.5" customHeight="1" x14ac:dyDescent="0.2">
      <c r="B35" s="40"/>
      <c r="C35" s="1391"/>
      <c r="D35" s="1392"/>
      <c r="E35" s="279"/>
      <c r="F35" s="329"/>
      <c r="G35" s="62"/>
      <c r="H35" s="33"/>
      <c r="I35" s="24"/>
      <c r="J35" s="24"/>
      <c r="K35" s="24"/>
      <c r="L35" s="24"/>
      <c r="M35" s="24"/>
      <c r="N35" s="108"/>
      <c r="O35" s="108"/>
      <c r="P35" s="108"/>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324"/>
      <c r="CE35" s="350"/>
    </row>
    <row r="36" spans="2:83" s="23" customFormat="1" ht="28.5" customHeight="1" x14ac:dyDescent="0.2">
      <c r="B36" s="40"/>
      <c r="C36" s="1391"/>
      <c r="D36" s="1392"/>
      <c r="E36" s="279"/>
      <c r="F36" s="329"/>
      <c r="G36" s="62"/>
      <c r="H36" s="33"/>
      <c r="I36" s="24"/>
      <c r="J36" s="24"/>
      <c r="K36" s="24"/>
      <c r="L36" s="24"/>
      <c r="M36" s="24"/>
      <c r="N36" s="24"/>
      <c r="O36" s="24"/>
      <c r="P36" s="24"/>
      <c r="Q36" s="108"/>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42"/>
      <c r="CE36" s="350"/>
    </row>
    <row r="37" spans="2:83" s="23" customFormat="1" ht="28.5" customHeight="1" x14ac:dyDescent="0.2">
      <c r="B37" s="40"/>
      <c r="C37" s="1391"/>
      <c r="D37" s="1392"/>
      <c r="E37" s="279"/>
      <c r="F37" s="329"/>
      <c r="G37" s="62"/>
      <c r="H37" s="33"/>
      <c r="I37" s="24"/>
      <c r="J37" s="24"/>
      <c r="K37" s="24"/>
      <c r="L37" s="24"/>
      <c r="M37" s="24"/>
      <c r="N37" s="24"/>
      <c r="O37" s="24"/>
      <c r="P37" s="109"/>
      <c r="Q37" s="108"/>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42"/>
      <c r="CE37" s="350"/>
    </row>
    <row r="38" spans="2:83" s="23" customFormat="1" ht="34.5" customHeight="1" x14ac:dyDescent="0.2">
      <c r="B38" s="40"/>
      <c r="C38" s="1391"/>
      <c r="D38" s="1392"/>
      <c r="E38" s="279"/>
      <c r="F38" s="329"/>
      <c r="G38" s="62"/>
      <c r="H38" s="33"/>
      <c r="I38" s="24"/>
      <c r="J38" s="24"/>
      <c r="K38" s="24"/>
      <c r="L38" s="24"/>
      <c r="M38" s="24"/>
      <c r="N38" s="24"/>
      <c r="O38" s="24"/>
      <c r="P38" s="24"/>
      <c r="Q38" s="24"/>
      <c r="R38" s="109"/>
      <c r="S38" s="109"/>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42"/>
      <c r="CE38" s="350"/>
    </row>
    <row r="39" spans="2:83" s="23" customFormat="1" ht="31.5" customHeight="1" x14ac:dyDescent="0.2">
      <c r="B39" s="40"/>
      <c r="C39" s="1391"/>
      <c r="D39" s="1392"/>
      <c r="E39" s="279"/>
      <c r="F39" s="329"/>
      <c r="G39" s="62"/>
      <c r="H39" s="33"/>
      <c r="I39" s="24"/>
      <c r="J39" s="24"/>
      <c r="K39" s="24"/>
      <c r="L39" s="24"/>
      <c r="M39" s="24"/>
      <c r="N39" s="24"/>
      <c r="O39" s="24"/>
      <c r="P39" s="24"/>
      <c r="Q39" s="24"/>
      <c r="R39" s="24"/>
      <c r="S39" s="109"/>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42"/>
      <c r="CE39" s="350"/>
    </row>
    <row r="40" spans="2:83" s="23" customFormat="1" ht="28.5" customHeight="1" x14ac:dyDescent="0.2">
      <c r="B40" s="40"/>
      <c r="C40" s="1391"/>
      <c r="D40" s="1392"/>
      <c r="E40" s="279"/>
      <c r="F40" s="329"/>
      <c r="G40" s="62"/>
      <c r="H40" s="33"/>
      <c r="I40" s="24"/>
      <c r="J40" s="24"/>
      <c r="K40" s="24"/>
      <c r="L40" s="24"/>
      <c r="M40" s="24"/>
      <c r="N40" s="24"/>
      <c r="O40" s="24"/>
      <c r="P40" s="24"/>
      <c r="Q40" s="24"/>
      <c r="R40" s="24"/>
      <c r="S40" s="109"/>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42"/>
      <c r="CE40" s="350"/>
    </row>
    <row r="41" spans="2:83" s="23" customFormat="1" ht="28.5" customHeight="1" x14ac:dyDescent="0.2">
      <c r="B41" s="40"/>
      <c r="C41" s="1391"/>
      <c r="D41" s="1392"/>
      <c r="E41" s="279"/>
      <c r="F41" s="329"/>
      <c r="G41" s="62"/>
      <c r="H41" s="33"/>
      <c r="I41" s="24"/>
      <c r="J41" s="24"/>
      <c r="K41" s="24"/>
      <c r="L41" s="24"/>
      <c r="M41" s="24"/>
      <c r="N41" s="24"/>
      <c r="O41" s="24"/>
      <c r="P41" s="24"/>
      <c r="Q41" s="24"/>
      <c r="R41" s="24"/>
      <c r="S41" s="24"/>
      <c r="T41" s="108"/>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42"/>
      <c r="CE41" s="350"/>
    </row>
    <row r="42" spans="2:83" s="23" customFormat="1" ht="28.5" customHeight="1" x14ac:dyDescent="0.2">
      <c r="B42" s="40"/>
      <c r="C42" s="1391"/>
      <c r="D42" s="1392"/>
      <c r="E42" s="279"/>
      <c r="F42" s="329"/>
      <c r="G42" s="62"/>
      <c r="H42" s="33"/>
      <c r="I42" s="24"/>
      <c r="J42" s="24"/>
      <c r="K42" s="24"/>
      <c r="L42" s="24"/>
      <c r="M42" s="24"/>
      <c r="N42" s="24"/>
      <c r="O42" s="24"/>
      <c r="P42" s="24"/>
      <c r="Q42" s="24"/>
      <c r="R42" s="24"/>
      <c r="S42" s="24"/>
      <c r="T42" s="108"/>
      <c r="U42" s="108"/>
      <c r="V42" s="24"/>
      <c r="W42" s="351"/>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42"/>
      <c r="CE42" s="350"/>
    </row>
    <row r="43" spans="2:83" s="23" customFormat="1" ht="28.5" customHeight="1" x14ac:dyDescent="0.2">
      <c r="B43" s="40"/>
      <c r="C43" s="1391"/>
      <c r="D43" s="1392"/>
      <c r="E43" s="279"/>
      <c r="F43" s="329"/>
      <c r="G43" s="62"/>
      <c r="H43" s="33"/>
      <c r="I43" s="24"/>
      <c r="J43" s="24"/>
      <c r="K43" s="24"/>
      <c r="L43" s="24"/>
      <c r="M43" s="24"/>
      <c r="N43" s="24"/>
      <c r="O43" s="24"/>
      <c r="P43" s="24"/>
      <c r="Q43" s="24"/>
      <c r="R43" s="24"/>
      <c r="S43" s="24"/>
      <c r="T43" s="108"/>
      <c r="U43" s="108"/>
      <c r="V43" s="24"/>
      <c r="W43" s="351"/>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42"/>
      <c r="CE43" s="350"/>
    </row>
    <row r="44" spans="2:83" s="23" customFormat="1" ht="28.5" customHeight="1" x14ac:dyDescent="0.2">
      <c r="B44" s="40"/>
      <c r="C44" s="1391"/>
      <c r="D44" s="1392"/>
      <c r="E44" s="279"/>
      <c r="F44" s="329"/>
      <c r="G44" s="62"/>
      <c r="H44" s="33"/>
      <c r="I44" s="24"/>
      <c r="J44" s="24"/>
      <c r="K44" s="24"/>
      <c r="L44" s="24"/>
      <c r="M44" s="24"/>
      <c r="N44" s="24"/>
      <c r="O44" s="24"/>
      <c r="P44" s="24"/>
      <c r="Q44" s="24"/>
      <c r="R44" s="24"/>
      <c r="S44" s="24"/>
      <c r="T44" s="108"/>
      <c r="U44" s="108"/>
      <c r="V44" s="24"/>
      <c r="W44" s="351"/>
      <c r="X44" s="108"/>
      <c r="Y44" s="108"/>
      <c r="Z44" s="108"/>
      <c r="AA44" s="108"/>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42"/>
      <c r="CE44" s="350"/>
    </row>
    <row r="45" spans="2:83" s="23" customFormat="1" ht="28.5" customHeight="1" x14ac:dyDescent="0.2">
      <c r="B45" s="40"/>
      <c r="C45" s="1391"/>
      <c r="D45" s="1392"/>
      <c r="E45" s="279"/>
      <c r="F45" s="329"/>
      <c r="G45" s="62"/>
      <c r="H45" s="33"/>
      <c r="I45" s="24"/>
      <c r="J45" s="24"/>
      <c r="K45" s="24"/>
      <c r="L45" s="24"/>
      <c r="M45" s="24"/>
      <c r="N45" s="24"/>
      <c r="O45" s="24"/>
      <c r="P45" s="24"/>
      <c r="Q45" s="24"/>
      <c r="R45" s="108"/>
      <c r="S45" s="108"/>
      <c r="T45" s="108"/>
      <c r="U45" s="108"/>
      <c r="V45" s="108"/>
      <c r="W45" s="108"/>
      <c r="X45" s="108"/>
      <c r="Y45" s="108"/>
      <c r="Z45" s="108"/>
      <c r="AA45" s="108"/>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42"/>
      <c r="CE45" s="350"/>
    </row>
    <row r="46" spans="2:83" s="13" customFormat="1" ht="28.5" customHeight="1" x14ac:dyDescent="0.2">
      <c r="B46" s="1373"/>
      <c r="C46" s="1374"/>
      <c r="D46" s="1374"/>
      <c r="E46" s="1374"/>
      <c r="F46" s="1374"/>
      <c r="G46" s="391"/>
      <c r="H46" s="392"/>
      <c r="I46" s="392"/>
      <c r="J46" s="392"/>
      <c r="K46" s="393"/>
      <c r="L46" s="1373"/>
      <c r="M46" s="1374"/>
      <c r="N46" s="1374"/>
      <c r="O46" s="1374"/>
      <c r="P46" s="1374"/>
      <c r="Q46" s="1373"/>
      <c r="R46" s="1374"/>
      <c r="S46" s="1374"/>
      <c r="T46" s="1374"/>
      <c r="U46" s="1374"/>
      <c r="V46" s="1373"/>
      <c r="W46" s="1374"/>
      <c r="X46" s="1374"/>
      <c r="Y46" s="1374"/>
      <c r="Z46" s="1374"/>
      <c r="AA46" s="1373"/>
      <c r="AB46" s="1374"/>
      <c r="AC46" s="1374"/>
      <c r="AD46" s="1374"/>
      <c r="AE46" s="1374"/>
      <c r="AF46" s="1373"/>
      <c r="AG46" s="1374"/>
      <c r="AH46" s="1374"/>
      <c r="AI46" s="1374"/>
      <c r="AJ46" s="1374"/>
      <c r="AK46" s="1373"/>
      <c r="AL46" s="1374"/>
      <c r="AM46" s="1374"/>
      <c r="AN46" s="1374"/>
      <c r="AO46" s="1374"/>
      <c r="AP46" s="1373"/>
      <c r="AQ46" s="1374"/>
      <c r="AR46" s="1374"/>
      <c r="AS46" s="1374"/>
      <c r="AT46" s="1374"/>
      <c r="AU46" s="1373"/>
      <c r="AV46" s="1374"/>
      <c r="AW46" s="1374"/>
      <c r="AX46" s="1374"/>
      <c r="AY46" s="1374"/>
      <c r="AZ46" s="1373"/>
      <c r="BA46" s="1374"/>
      <c r="BB46" s="1374"/>
      <c r="BC46" s="1374"/>
      <c r="BD46" s="1374"/>
      <c r="BE46" s="1373"/>
      <c r="BF46" s="1374"/>
      <c r="BG46" s="1374"/>
      <c r="BH46" s="1374"/>
      <c r="BI46" s="1374"/>
      <c r="BJ46" s="1373"/>
      <c r="BK46" s="1374"/>
      <c r="BL46" s="1374"/>
      <c r="BM46" s="1374"/>
      <c r="BN46" s="1374"/>
      <c r="BO46" s="1373"/>
      <c r="BP46" s="1374"/>
      <c r="BQ46" s="1374"/>
      <c r="BR46" s="1374"/>
      <c r="BS46" s="1374"/>
      <c r="BT46" s="1373"/>
      <c r="BU46" s="1374"/>
      <c r="BV46" s="1374"/>
      <c r="BW46" s="1374"/>
      <c r="BX46" s="1374"/>
      <c r="BY46" s="1373"/>
      <c r="BZ46" s="1374"/>
      <c r="CA46" s="1374"/>
      <c r="CB46" s="1374"/>
      <c r="CC46" s="1374"/>
      <c r="CD46" s="560"/>
      <c r="CE46" s="278"/>
    </row>
    <row r="47" spans="2:83" s="13" customFormat="1" ht="28.5" customHeight="1" x14ac:dyDescent="0.2">
      <c r="B47" s="34"/>
      <c r="C47" s="1395"/>
      <c r="D47" s="1396"/>
      <c r="E47" s="315"/>
      <c r="F47" s="279"/>
      <c r="G47" s="280"/>
      <c r="H47" s="281"/>
      <c r="I47" s="281"/>
      <c r="J47" s="282"/>
      <c r="K47" s="282"/>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17"/>
      <c r="BY47" s="284"/>
      <c r="BZ47" s="284"/>
      <c r="CA47" s="285"/>
      <c r="CB47" s="285"/>
      <c r="CC47" s="285"/>
      <c r="CD47" s="286"/>
      <c r="CE47" s="278"/>
    </row>
    <row r="48" spans="2:83" s="13" customFormat="1" ht="28.5" customHeight="1" x14ac:dyDescent="0.2">
      <c r="B48" s="34"/>
      <c r="C48" s="1395"/>
      <c r="D48" s="1396"/>
      <c r="E48" s="315"/>
      <c r="F48" s="279"/>
      <c r="G48" s="280"/>
      <c r="H48" s="281"/>
      <c r="I48" s="281"/>
      <c r="J48" s="282"/>
      <c r="K48" s="282"/>
      <c r="L48" s="281"/>
      <c r="M48" s="281"/>
      <c r="N48" s="282"/>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17"/>
      <c r="BY48" s="284"/>
      <c r="BZ48" s="284"/>
      <c r="CA48" s="285"/>
      <c r="CB48" s="285"/>
      <c r="CC48" s="285"/>
      <c r="CD48" s="286"/>
      <c r="CE48" s="278"/>
    </row>
    <row r="49" spans="2:83" s="13" customFormat="1" ht="41.25" customHeight="1" x14ac:dyDescent="0.2">
      <c r="B49" s="34"/>
      <c r="C49" s="1395"/>
      <c r="D49" s="1396"/>
      <c r="E49" s="315"/>
      <c r="F49" s="279"/>
      <c r="G49" s="280"/>
      <c r="H49" s="281"/>
      <c r="I49" s="281"/>
      <c r="J49" s="282"/>
      <c r="K49" s="282"/>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17"/>
      <c r="BY49" s="284"/>
      <c r="BZ49" s="284"/>
      <c r="CA49" s="285"/>
      <c r="CB49" s="285"/>
      <c r="CC49" s="285"/>
      <c r="CD49" s="286"/>
      <c r="CE49" s="278"/>
    </row>
    <row r="50" spans="2:83" s="13" customFormat="1" ht="28.5" customHeight="1" x14ac:dyDescent="0.2">
      <c r="B50" s="34"/>
      <c r="C50" s="1395"/>
      <c r="D50" s="1396"/>
      <c r="E50" s="315"/>
      <c r="F50" s="279"/>
      <c r="G50" s="280"/>
      <c r="H50" s="281"/>
      <c r="I50" s="281"/>
      <c r="J50" s="282"/>
      <c r="K50" s="282"/>
      <c r="L50" s="281"/>
      <c r="M50" s="281"/>
      <c r="N50" s="281"/>
      <c r="O50" s="282"/>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17"/>
      <c r="BY50" s="284"/>
      <c r="BZ50" s="284"/>
      <c r="CA50" s="285"/>
      <c r="CB50" s="285"/>
      <c r="CC50" s="285"/>
      <c r="CD50" s="286"/>
      <c r="CE50" s="278"/>
    </row>
    <row r="51" spans="2:83" s="13" customFormat="1" ht="28.5" customHeight="1" x14ac:dyDescent="0.2">
      <c r="B51" s="34"/>
      <c r="C51" s="1395"/>
      <c r="D51" s="1396"/>
      <c r="E51" s="315"/>
      <c r="F51" s="279"/>
      <c r="G51" s="280"/>
      <c r="H51" s="281"/>
      <c r="I51" s="281"/>
      <c r="J51" s="282"/>
      <c r="K51" s="282"/>
      <c r="L51" s="282"/>
      <c r="M51" s="316"/>
      <c r="N51" s="69"/>
      <c r="O51" s="69"/>
      <c r="P51" s="69"/>
      <c r="Q51" s="317"/>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17"/>
      <c r="BY51" s="284"/>
      <c r="BZ51" s="284"/>
      <c r="CA51" s="285"/>
      <c r="CB51" s="285"/>
      <c r="CC51" s="285"/>
      <c r="CD51" s="286"/>
      <c r="CE51" s="278"/>
    </row>
    <row r="52" spans="2:83" s="13" customFormat="1" ht="28.5" customHeight="1" x14ac:dyDescent="0.2">
      <c r="B52" s="34"/>
      <c r="C52" s="1395"/>
      <c r="D52" s="1396"/>
      <c r="E52" s="315"/>
      <c r="F52" s="279"/>
      <c r="G52" s="280"/>
      <c r="H52" s="281"/>
      <c r="I52" s="281"/>
      <c r="J52" s="282"/>
      <c r="K52" s="282"/>
      <c r="L52" s="282"/>
      <c r="M52" s="282"/>
      <c r="N52" s="282"/>
      <c r="O52" s="282"/>
      <c r="P52" s="282"/>
      <c r="Q52" s="282"/>
      <c r="R52" s="282"/>
      <c r="S52" s="282"/>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17"/>
      <c r="BY52" s="284"/>
      <c r="BZ52" s="284"/>
      <c r="CA52" s="285"/>
      <c r="CB52" s="285"/>
      <c r="CC52" s="285"/>
      <c r="CD52" s="286"/>
      <c r="CE52" s="278"/>
    </row>
    <row r="53" spans="2:83" s="13" customFormat="1" ht="28.5" customHeight="1" x14ac:dyDescent="0.2">
      <c r="B53" s="34"/>
      <c r="C53" s="1395"/>
      <c r="D53" s="1396"/>
      <c r="E53" s="315"/>
      <c r="F53" s="279"/>
      <c r="G53" s="280"/>
      <c r="H53" s="281"/>
      <c r="I53" s="281"/>
      <c r="J53" s="282"/>
      <c r="K53" s="282"/>
      <c r="L53" s="282"/>
      <c r="M53" s="282"/>
      <c r="N53" s="314"/>
      <c r="O53" s="274"/>
      <c r="P53" s="274"/>
      <c r="Q53" s="282"/>
      <c r="R53" s="281"/>
      <c r="S53" s="282"/>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17"/>
      <c r="BY53" s="284"/>
      <c r="BZ53" s="284"/>
      <c r="CA53" s="285"/>
      <c r="CB53" s="285"/>
      <c r="CC53" s="285"/>
      <c r="CD53" s="286"/>
      <c r="CE53" s="278"/>
    </row>
    <row r="54" spans="2:83" s="13" customFormat="1" ht="37.5" customHeight="1" x14ac:dyDescent="0.2">
      <c r="B54" s="34"/>
      <c r="C54" s="1395"/>
      <c r="D54" s="1396"/>
      <c r="E54" s="315"/>
      <c r="F54" s="279"/>
      <c r="G54" s="280"/>
      <c r="H54" s="281"/>
      <c r="I54" s="281"/>
      <c r="J54" s="282"/>
      <c r="K54" s="282"/>
      <c r="L54" s="282"/>
      <c r="M54" s="282"/>
      <c r="N54" s="314"/>
      <c r="O54" s="274"/>
      <c r="P54" s="274"/>
      <c r="Q54" s="282"/>
      <c r="R54" s="281"/>
      <c r="S54" s="282"/>
      <c r="T54" s="282"/>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17"/>
      <c r="BY54" s="284"/>
      <c r="BZ54" s="284"/>
      <c r="CA54" s="285"/>
      <c r="CB54" s="285"/>
      <c r="CC54" s="285"/>
      <c r="CD54" s="286"/>
      <c r="CE54" s="278"/>
    </row>
    <row r="55" spans="2:83" s="13" customFormat="1" ht="28.5" customHeight="1" x14ac:dyDescent="0.2">
      <c r="B55" s="34"/>
      <c r="C55" s="1395"/>
      <c r="D55" s="1396"/>
      <c r="E55" s="315"/>
      <c r="F55" s="279"/>
      <c r="G55" s="280"/>
      <c r="H55" s="281"/>
      <c r="I55" s="281"/>
      <c r="J55" s="282"/>
      <c r="K55" s="282"/>
      <c r="L55" s="282"/>
      <c r="M55" s="282"/>
      <c r="N55" s="314"/>
      <c r="O55" s="274"/>
      <c r="P55" s="274"/>
      <c r="Q55" s="282"/>
      <c r="R55" s="281"/>
      <c r="S55" s="281"/>
      <c r="T55" s="281"/>
      <c r="U55" s="281"/>
      <c r="V55" s="281"/>
      <c r="W55" s="282"/>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17"/>
      <c r="BY55" s="284"/>
      <c r="BZ55" s="284"/>
      <c r="CA55" s="285"/>
      <c r="CB55" s="285"/>
      <c r="CC55" s="285"/>
      <c r="CD55" s="286"/>
      <c r="CE55" s="278"/>
    </row>
    <row r="56" spans="2:83" s="13" customFormat="1" ht="28.5" customHeight="1" x14ac:dyDescent="0.2">
      <c r="B56" s="34"/>
      <c r="C56" s="1395"/>
      <c r="D56" s="1396"/>
      <c r="E56" s="315"/>
      <c r="F56" s="279"/>
      <c r="G56" s="280"/>
      <c r="H56" s="281"/>
      <c r="I56" s="281"/>
      <c r="J56" s="282"/>
      <c r="K56" s="282"/>
      <c r="L56" s="282"/>
      <c r="M56" s="282"/>
      <c r="N56" s="283"/>
      <c r="O56" s="282"/>
      <c r="P56" s="282"/>
      <c r="Q56" s="282"/>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17"/>
      <c r="BY56" s="284"/>
      <c r="BZ56" s="284"/>
      <c r="CA56" s="285"/>
      <c r="CB56" s="285"/>
      <c r="CC56" s="285"/>
      <c r="CD56" s="286"/>
      <c r="CE56" s="318"/>
    </row>
    <row r="57" spans="2:83" s="13" customFormat="1" ht="28.5" customHeight="1" x14ac:dyDescent="0.2">
      <c r="B57" s="1373"/>
      <c r="C57" s="1374"/>
      <c r="D57" s="1374"/>
      <c r="E57" s="1374"/>
      <c r="F57" s="1374"/>
      <c r="G57" s="388"/>
      <c r="H57" s="27"/>
      <c r="I57" s="27"/>
      <c r="J57" s="27"/>
      <c r="K57" s="27"/>
      <c r="L57" s="1373"/>
      <c r="M57" s="1374"/>
      <c r="N57" s="1374"/>
      <c r="O57" s="1374"/>
      <c r="P57" s="1374"/>
      <c r="Q57" s="1373"/>
      <c r="R57" s="1374"/>
      <c r="S57" s="1374"/>
      <c r="T57" s="1374"/>
      <c r="U57" s="1374"/>
      <c r="V57" s="1373"/>
      <c r="W57" s="1374"/>
      <c r="X57" s="1374"/>
      <c r="Y57" s="1374"/>
      <c r="Z57" s="1374"/>
      <c r="AA57" s="1373"/>
      <c r="AB57" s="1374"/>
      <c r="AC57" s="1374"/>
      <c r="AD57" s="1374"/>
      <c r="AE57" s="1374"/>
      <c r="AF57" s="1373"/>
      <c r="AG57" s="1374"/>
      <c r="AH57" s="1374"/>
      <c r="AI57" s="1374"/>
      <c r="AJ57" s="1374"/>
      <c r="AK57" s="1373"/>
      <c r="AL57" s="1374"/>
      <c r="AM57" s="1374"/>
      <c r="AN57" s="1374"/>
      <c r="AO57" s="1374"/>
      <c r="AP57" s="1373"/>
      <c r="AQ57" s="1374"/>
      <c r="AR57" s="1374"/>
      <c r="AS57" s="1374"/>
      <c r="AT57" s="1374"/>
      <c r="AU57" s="1373"/>
      <c r="AV57" s="1374"/>
      <c r="AW57" s="1374"/>
      <c r="AX57" s="1374"/>
      <c r="AY57" s="1374"/>
      <c r="AZ57" s="1373"/>
      <c r="BA57" s="1374"/>
      <c r="BB57" s="1374"/>
      <c r="BC57" s="1374"/>
      <c r="BD57" s="1374"/>
      <c r="BE57" s="1373"/>
      <c r="BF57" s="1374"/>
      <c r="BG57" s="1374"/>
      <c r="BH57" s="1374"/>
      <c r="BI57" s="1374"/>
      <c r="BJ57" s="1373"/>
      <c r="BK57" s="1374"/>
      <c r="BL57" s="1374"/>
      <c r="BM57" s="1374"/>
      <c r="BN57" s="1374"/>
      <c r="BO57" s="1373"/>
      <c r="BP57" s="1374"/>
      <c r="BQ57" s="1374"/>
      <c r="BR57" s="1374"/>
      <c r="BS57" s="1374"/>
      <c r="BT57" s="1373"/>
      <c r="BU57" s="1374"/>
      <c r="BV57" s="1374"/>
      <c r="BW57" s="1374"/>
      <c r="BX57" s="1374"/>
      <c r="BY57" s="1373"/>
      <c r="BZ57" s="1374"/>
      <c r="CA57" s="1374"/>
      <c r="CB57" s="1374"/>
      <c r="CC57" s="1374"/>
      <c r="CD57" s="560"/>
      <c r="CE57" s="311"/>
    </row>
    <row r="58" spans="2:83" s="13" customFormat="1" ht="28.5" customHeight="1" x14ac:dyDescent="0.2">
      <c r="B58" s="244"/>
      <c r="C58" s="1378"/>
      <c r="D58" s="1379"/>
      <c r="E58" s="312"/>
      <c r="F58" s="312"/>
      <c r="G58" s="313"/>
      <c r="H58" s="273"/>
      <c r="I58" s="273"/>
      <c r="J58" s="274"/>
      <c r="K58" s="274"/>
      <c r="L58" s="274"/>
      <c r="M58" s="274"/>
      <c r="N58" s="314"/>
      <c r="O58" s="274"/>
      <c r="P58" s="274"/>
      <c r="Q58" s="274"/>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273"/>
      <c r="BJ58" s="273"/>
      <c r="BK58" s="273"/>
      <c r="BL58" s="273"/>
      <c r="BM58" s="273"/>
      <c r="BN58" s="273"/>
      <c r="BO58" s="273"/>
      <c r="BP58" s="273"/>
      <c r="BQ58" s="273"/>
      <c r="BR58" s="273"/>
      <c r="BS58" s="273"/>
      <c r="BT58" s="273"/>
      <c r="BU58" s="273"/>
      <c r="BV58" s="273"/>
      <c r="BW58" s="273"/>
      <c r="BX58" s="261"/>
      <c r="BY58" s="275"/>
      <c r="BZ58" s="275"/>
      <c r="CA58" s="276"/>
      <c r="CB58" s="276"/>
      <c r="CC58" s="276"/>
      <c r="CD58" s="277"/>
      <c r="CE58" s="278"/>
    </row>
    <row r="59" spans="2:83" s="13" customFormat="1" ht="28.5" customHeight="1" x14ac:dyDescent="0.2">
      <c r="B59" s="34"/>
      <c r="C59" s="1378"/>
      <c r="D59" s="1379"/>
      <c r="E59" s="279"/>
      <c r="F59" s="279"/>
      <c r="G59" s="280"/>
      <c r="H59" s="281"/>
      <c r="I59" s="281"/>
      <c r="J59" s="282"/>
      <c r="K59" s="282"/>
      <c r="L59" s="282"/>
      <c r="M59" s="282"/>
      <c r="N59" s="283"/>
      <c r="O59" s="282"/>
      <c r="P59" s="282"/>
      <c r="Q59" s="282"/>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17"/>
      <c r="BY59" s="284"/>
      <c r="BZ59" s="284"/>
      <c r="CA59" s="285"/>
      <c r="CB59" s="285"/>
      <c r="CC59" s="285"/>
      <c r="CD59" s="286"/>
      <c r="CE59" s="278"/>
    </row>
    <row r="60" spans="2:83" s="13" customFormat="1" ht="28.5" customHeight="1" x14ac:dyDescent="0.2">
      <c r="B60" s="34"/>
      <c r="C60" s="1378"/>
      <c r="D60" s="1379"/>
      <c r="E60" s="279"/>
      <c r="F60" s="279"/>
      <c r="G60" s="280"/>
      <c r="H60" s="281"/>
      <c r="I60" s="281"/>
      <c r="J60" s="282"/>
      <c r="K60" s="282"/>
      <c r="L60" s="282"/>
      <c r="M60" s="282"/>
      <c r="N60" s="283"/>
      <c r="O60" s="282"/>
      <c r="P60" s="282"/>
      <c r="Q60" s="282"/>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17"/>
      <c r="BY60" s="284"/>
      <c r="BZ60" s="284"/>
      <c r="CA60" s="285"/>
      <c r="CB60" s="285"/>
      <c r="CC60" s="285"/>
      <c r="CD60" s="286"/>
      <c r="CE60" s="278"/>
    </row>
    <row r="61" spans="2:83" s="13" customFormat="1" ht="28.5" customHeight="1" x14ac:dyDescent="0.2">
      <c r="B61" s="34"/>
      <c r="C61" s="1378"/>
      <c r="D61" s="1379"/>
      <c r="E61" s="315"/>
      <c r="F61" s="279"/>
      <c r="G61" s="280"/>
      <c r="H61" s="281"/>
      <c r="I61" s="281"/>
      <c r="J61" s="282"/>
      <c r="K61" s="282"/>
      <c r="L61" s="282"/>
      <c r="M61" s="282"/>
      <c r="N61" s="283"/>
      <c r="O61" s="282"/>
      <c r="P61" s="282"/>
      <c r="Q61" s="282"/>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17"/>
      <c r="BY61" s="284"/>
      <c r="BZ61" s="284"/>
      <c r="CA61" s="285"/>
      <c r="CB61" s="285"/>
      <c r="CC61" s="285"/>
      <c r="CD61" s="286"/>
      <c r="CE61" s="278"/>
    </row>
    <row r="62" spans="2:83" s="13" customFormat="1" ht="28.5" customHeight="1" x14ac:dyDescent="0.2">
      <c r="B62" s="34"/>
      <c r="C62" s="1378"/>
      <c r="D62" s="1379"/>
      <c r="E62" s="279"/>
      <c r="F62" s="279"/>
      <c r="G62" s="280"/>
      <c r="H62" s="281"/>
      <c r="I62" s="281"/>
      <c r="J62" s="282"/>
      <c r="K62" s="282"/>
      <c r="L62" s="282"/>
      <c r="M62" s="282"/>
      <c r="N62" s="283"/>
      <c r="O62" s="282"/>
      <c r="P62" s="282"/>
      <c r="Q62" s="282"/>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17"/>
      <c r="BY62" s="284"/>
      <c r="BZ62" s="284"/>
      <c r="CA62" s="285"/>
      <c r="CB62" s="285"/>
      <c r="CC62" s="285"/>
      <c r="CD62" s="286"/>
      <c r="CE62" s="278"/>
    </row>
    <row r="63" spans="2:83" s="25" customFormat="1" ht="28.5" customHeight="1" x14ac:dyDescent="0.2">
      <c r="B63" s="35"/>
      <c r="C63" s="1378"/>
      <c r="D63" s="1379"/>
      <c r="E63" s="279"/>
      <c r="F63" s="279"/>
      <c r="G63" s="252"/>
      <c r="H63" s="290"/>
      <c r="I63" s="290"/>
      <c r="J63" s="297"/>
      <c r="K63" s="297"/>
      <c r="L63" s="297"/>
      <c r="M63" s="297"/>
      <c r="N63" s="298"/>
      <c r="O63" s="297"/>
      <c r="P63" s="297"/>
      <c r="Q63" s="297"/>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1"/>
      <c r="BY63" s="292"/>
      <c r="BZ63" s="292"/>
      <c r="CA63" s="293"/>
      <c r="CB63" s="293"/>
      <c r="CC63" s="293"/>
      <c r="CD63" s="294"/>
      <c r="CE63" s="278"/>
    </row>
    <row r="64" spans="2:83" s="25" customFormat="1" ht="28.5" customHeight="1" x14ac:dyDescent="0.2">
      <c r="B64" s="35"/>
      <c r="C64" s="1378"/>
      <c r="D64" s="1379"/>
      <c r="E64" s="279"/>
      <c r="F64" s="279"/>
      <c r="G64" s="280"/>
      <c r="H64" s="290"/>
      <c r="I64" s="290"/>
      <c r="J64" s="297"/>
      <c r="K64" s="297"/>
      <c r="L64" s="297"/>
      <c r="M64" s="297"/>
      <c r="N64" s="298"/>
      <c r="O64" s="297"/>
      <c r="P64" s="297"/>
      <c r="Q64" s="297"/>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1"/>
      <c r="BY64" s="292"/>
      <c r="BZ64" s="292"/>
      <c r="CA64" s="293"/>
      <c r="CB64" s="293"/>
      <c r="CC64" s="293"/>
      <c r="CD64" s="294"/>
      <c r="CE64" s="278"/>
    </row>
    <row r="65" spans="2:83" s="25" customFormat="1" ht="28.5" customHeight="1" x14ac:dyDescent="0.2">
      <c r="B65" s="35"/>
      <c r="C65" s="1378"/>
      <c r="D65" s="1379"/>
      <c r="E65" s="279"/>
      <c r="F65" s="279"/>
      <c r="G65" s="280"/>
      <c r="H65" s="290"/>
      <c r="I65" s="290"/>
      <c r="J65" s="297"/>
      <c r="K65" s="297"/>
      <c r="L65" s="297"/>
      <c r="M65" s="297"/>
      <c r="N65" s="298"/>
      <c r="O65" s="297"/>
      <c r="P65" s="297"/>
      <c r="Q65" s="297"/>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1"/>
      <c r="BY65" s="292"/>
      <c r="BZ65" s="292"/>
      <c r="CA65" s="293"/>
      <c r="CB65" s="293"/>
      <c r="CC65" s="293"/>
      <c r="CD65" s="294"/>
      <c r="CE65" s="278"/>
    </row>
    <row r="66" spans="2:83" s="25" customFormat="1" ht="28.5" customHeight="1" x14ac:dyDescent="0.2">
      <c r="B66" s="35"/>
      <c r="C66" s="1397"/>
      <c r="D66" s="1398"/>
      <c r="E66" s="279"/>
      <c r="F66" s="279"/>
      <c r="G66" s="280"/>
      <c r="H66" s="290"/>
      <c r="I66" s="290"/>
      <c r="J66" s="297"/>
      <c r="K66" s="297"/>
      <c r="L66" s="297"/>
      <c r="M66" s="297"/>
      <c r="N66" s="298"/>
      <c r="O66" s="297"/>
      <c r="P66" s="297"/>
      <c r="Q66" s="297"/>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1"/>
      <c r="BY66" s="292"/>
      <c r="BZ66" s="292"/>
      <c r="CA66" s="293"/>
      <c r="CB66" s="293"/>
      <c r="CC66" s="293"/>
      <c r="CD66" s="294"/>
      <c r="CE66" s="278"/>
    </row>
    <row r="67" spans="2:83" s="25" customFormat="1" ht="28.5" customHeight="1" x14ac:dyDescent="0.2">
      <c r="B67" s="35"/>
      <c r="C67" s="1378"/>
      <c r="D67" s="1379"/>
      <c r="E67" s="279"/>
      <c r="F67" s="279"/>
      <c r="G67" s="280"/>
      <c r="H67" s="290"/>
      <c r="I67" s="290"/>
      <c r="J67" s="297"/>
      <c r="K67" s="297"/>
      <c r="L67" s="297"/>
      <c r="M67" s="297"/>
      <c r="N67" s="298"/>
      <c r="O67" s="297"/>
      <c r="P67" s="297"/>
      <c r="Q67" s="297"/>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1"/>
      <c r="BY67" s="292"/>
      <c r="BZ67" s="292"/>
      <c r="CA67" s="293"/>
      <c r="CB67" s="293"/>
      <c r="CC67" s="293"/>
      <c r="CD67" s="294"/>
      <c r="CE67" s="278"/>
    </row>
    <row r="68" spans="2:83" s="13" customFormat="1" ht="28.5" customHeight="1" x14ac:dyDescent="0.2">
      <c r="B68" s="34"/>
      <c r="C68" s="1378"/>
      <c r="D68" s="1379"/>
      <c r="E68" s="279"/>
      <c r="F68" s="279"/>
      <c r="G68" s="280"/>
      <c r="H68" s="281"/>
      <c r="I68" s="281"/>
      <c r="J68" s="282"/>
      <c r="K68" s="282"/>
      <c r="L68" s="282"/>
      <c r="M68" s="282"/>
      <c r="N68" s="283"/>
      <c r="O68" s="282"/>
      <c r="P68" s="282"/>
      <c r="Q68" s="282"/>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17"/>
      <c r="BY68" s="284"/>
      <c r="BZ68" s="284"/>
      <c r="CA68" s="285"/>
      <c r="CB68" s="285"/>
      <c r="CC68" s="285"/>
      <c r="CD68" s="286"/>
      <c r="CE68" s="278"/>
    </row>
    <row r="69" spans="2:83" s="13" customFormat="1" ht="28.5" customHeight="1" x14ac:dyDescent="0.2">
      <c r="B69" s="1373"/>
      <c r="C69" s="1374"/>
      <c r="D69" s="1374"/>
      <c r="E69" s="1374"/>
      <c r="F69" s="1374"/>
      <c r="G69" s="388"/>
      <c r="H69" s="27"/>
      <c r="I69" s="27"/>
      <c r="J69" s="27"/>
      <c r="K69" s="27"/>
      <c r="L69" s="1373"/>
      <c r="M69" s="1374"/>
      <c r="N69" s="1374"/>
      <c r="O69" s="1374"/>
      <c r="P69" s="1374"/>
      <c r="Q69" s="1373"/>
      <c r="R69" s="1374"/>
      <c r="S69" s="1374"/>
      <c r="T69" s="1374"/>
      <c r="U69" s="1374"/>
      <c r="V69" s="1373"/>
      <c r="W69" s="1374"/>
      <c r="X69" s="1374"/>
      <c r="Y69" s="1374"/>
      <c r="Z69" s="1374"/>
      <c r="AA69" s="1373"/>
      <c r="AB69" s="1374"/>
      <c r="AC69" s="1374"/>
      <c r="AD69" s="1374"/>
      <c r="AE69" s="1374"/>
      <c r="AF69" s="1373"/>
      <c r="AG69" s="1374"/>
      <c r="AH69" s="1374"/>
      <c r="AI69" s="1374"/>
      <c r="AJ69" s="1374"/>
      <c r="AK69" s="1373"/>
      <c r="AL69" s="1374"/>
      <c r="AM69" s="1374"/>
      <c r="AN69" s="1374"/>
      <c r="AO69" s="1374"/>
      <c r="AP69" s="1373"/>
      <c r="AQ69" s="1374"/>
      <c r="AR69" s="1374"/>
      <c r="AS69" s="1374"/>
      <c r="AT69" s="1374"/>
      <c r="AU69" s="1373"/>
      <c r="AV69" s="1374"/>
      <c r="AW69" s="1374"/>
      <c r="AX69" s="1374"/>
      <c r="AY69" s="1374"/>
      <c r="AZ69" s="1373"/>
      <c r="BA69" s="1374"/>
      <c r="BB69" s="1374"/>
      <c r="BC69" s="1374"/>
      <c r="BD69" s="1374"/>
      <c r="BE69" s="1373"/>
      <c r="BF69" s="1374"/>
      <c r="BG69" s="1374"/>
      <c r="BH69" s="1374"/>
      <c r="BI69" s="1374"/>
      <c r="BJ69" s="1373"/>
      <c r="BK69" s="1374"/>
      <c r="BL69" s="1374"/>
      <c r="BM69" s="1374"/>
      <c r="BN69" s="1374"/>
      <c r="BO69" s="1373"/>
      <c r="BP69" s="1374"/>
      <c r="BQ69" s="1374"/>
      <c r="BR69" s="1374"/>
      <c r="BS69" s="1374"/>
      <c r="BT69" s="1373"/>
      <c r="BU69" s="1374"/>
      <c r="BV69" s="1374"/>
      <c r="BW69" s="1374"/>
      <c r="BX69" s="1374"/>
      <c r="BY69" s="1373"/>
      <c r="BZ69" s="1374"/>
      <c r="CA69" s="1374"/>
      <c r="CB69" s="1374"/>
      <c r="CC69" s="1374"/>
      <c r="CD69" s="560"/>
      <c r="CE69" s="318"/>
    </row>
    <row r="70" spans="2:83" s="13" customFormat="1" ht="39" customHeight="1" x14ac:dyDescent="0.2">
      <c r="B70" s="34"/>
      <c r="C70" s="1395"/>
      <c r="D70" s="1396"/>
      <c r="E70" s="247"/>
      <c r="F70" s="112"/>
      <c r="G70" s="319"/>
      <c r="H70" s="281"/>
      <c r="I70" s="281"/>
      <c r="J70" s="282"/>
      <c r="K70" s="282"/>
      <c r="L70" s="282"/>
      <c r="M70" s="282"/>
      <c r="N70" s="283"/>
      <c r="O70" s="282"/>
      <c r="P70" s="282"/>
      <c r="Q70" s="282"/>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17"/>
      <c r="BY70" s="284"/>
      <c r="BZ70" s="284"/>
      <c r="CA70" s="285"/>
      <c r="CB70" s="285"/>
      <c r="CC70" s="285"/>
      <c r="CD70" s="285"/>
      <c r="CE70" s="320"/>
    </row>
    <row r="71" spans="2:83" s="13" customFormat="1" ht="43.5" customHeight="1" x14ac:dyDescent="0.2">
      <c r="B71" s="34"/>
      <c r="C71" s="1395"/>
      <c r="D71" s="1396"/>
      <c r="E71" s="256"/>
      <c r="F71" s="248"/>
      <c r="G71" s="319"/>
      <c r="H71" s="281"/>
      <c r="I71" s="281"/>
      <c r="J71" s="282"/>
      <c r="K71" s="282"/>
      <c r="L71" s="282"/>
      <c r="M71" s="282"/>
      <c r="N71" s="283"/>
      <c r="O71" s="282"/>
      <c r="P71" s="282"/>
      <c r="Q71" s="282"/>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17"/>
      <c r="BY71" s="284"/>
      <c r="BZ71" s="284"/>
      <c r="CA71" s="285"/>
      <c r="CB71" s="285"/>
      <c r="CC71" s="285"/>
      <c r="CD71" s="285"/>
      <c r="CE71" s="320"/>
    </row>
    <row r="72" spans="2:83" s="13" customFormat="1" ht="34.5" customHeight="1" x14ac:dyDescent="0.2">
      <c r="B72" s="34"/>
      <c r="C72" s="1399"/>
      <c r="D72" s="1400"/>
      <c r="E72" s="248"/>
      <c r="F72" s="257"/>
      <c r="G72" s="319"/>
      <c r="H72" s="281"/>
      <c r="I72" s="281"/>
      <c r="J72" s="282"/>
      <c r="K72" s="282"/>
      <c r="L72" s="282"/>
      <c r="M72" s="282"/>
      <c r="N72" s="282"/>
      <c r="O72" s="282"/>
      <c r="P72" s="282"/>
      <c r="Q72" s="282"/>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17"/>
      <c r="BY72" s="284"/>
      <c r="BZ72" s="284"/>
      <c r="CA72" s="285"/>
      <c r="CB72" s="285"/>
      <c r="CC72" s="285"/>
      <c r="CD72" s="285"/>
      <c r="CE72" s="320"/>
    </row>
    <row r="73" spans="2:83" s="13" customFormat="1" ht="47.25" customHeight="1" x14ac:dyDescent="0.2">
      <c r="B73" s="34"/>
      <c r="C73" s="1399"/>
      <c r="D73" s="1400"/>
      <c r="E73" s="248"/>
      <c r="F73" s="249"/>
      <c r="G73" s="319"/>
      <c r="H73" s="281"/>
      <c r="I73" s="281"/>
      <c r="J73" s="282"/>
      <c r="K73" s="282"/>
      <c r="L73" s="282"/>
      <c r="M73" s="282"/>
      <c r="N73" s="283"/>
      <c r="O73" s="282"/>
      <c r="P73" s="282"/>
      <c r="Q73" s="282"/>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17"/>
      <c r="BY73" s="284"/>
      <c r="BZ73" s="284"/>
      <c r="CA73" s="285"/>
      <c r="CB73" s="285"/>
      <c r="CC73" s="285"/>
      <c r="CD73" s="285"/>
      <c r="CE73" s="320"/>
    </row>
    <row r="74" spans="2:83" s="13" customFormat="1" ht="40.5" customHeight="1" x14ac:dyDescent="0.2">
      <c r="B74" s="34"/>
      <c r="C74" s="1399"/>
      <c r="D74" s="1400"/>
      <c r="E74" s="248"/>
      <c r="F74" s="249"/>
      <c r="G74" s="319"/>
      <c r="H74" s="281"/>
      <c r="I74" s="281"/>
      <c r="J74" s="282"/>
      <c r="K74" s="282"/>
      <c r="L74" s="282"/>
      <c r="M74" s="282"/>
      <c r="N74" s="283"/>
      <c r="O74" s="282"/>
      <c r="P74" s="282"/>
      <c r="Q74" s="282"/>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17"/>
      <c r="BY74" s="284"/>
      <c r="BZ74" s="284"/>
      <c r="CA74" s="285"/>
      <c r="CB74" s="285"/>
      <c r="CC74" s="285"/>
      <c r="CD74" s="285"/>
      <c r="CE74" s="320"/>
    </row>
    <row r="75" spans="2:83" s="13" customFormat="1" ht="42.75" customHeight="1" x14ac:dyDescent="0.2">
      <c r="B75" s="34"/>
      <c r="C75" s="1395"/>
      <c r="D75" s="1401"/>
      <c r="E75" s="248"/>
      <c r="F75" s="249"/>
      <c r="G75" s="319"/>
      <c r="H75" s="281"/>
      <c r="I75" s="281"/>
      <c r="J75" s="282"/>
      <c r="K75" s="282"/>
      <c r="L75" s="282"/>
      <c r="M75" s="282"/>
      <c r="N75" s="283"/>
      <c r="O75" s="282"/>
      <c r="P75" s="282"/>
      <c r="Q75" s="282"/>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17"/>
      <c r="BY75" s="284"/>
      <c r="BZ75" s="284"/>
      <c r="CA75" s="285"/>
      <c r="CB75" s="285"/>
      <c r="CC75" s="285"/>
      <c r="CD75" s="285"/>
      <c r="CE75" s="320"/>
    </row>
    <row r="76" spans="2:83" s="13" customFormat="1" ht="28.5" customHeight="1" x14ac:dyDescent="0.2">
      <c r="B76" s="34"/>
      <c r="C76" s="1402"/>
      <c r="D76" s="1403"/>
      <c r="E76" s="250"/>
      <c r="F76" s="251"/>
      <c r="G76" s="252"/>
      <c r="H76" s="281"/>
      <c r="I76" s="281"/>
      <c r="J76" s="282"/>
      <c r="K76" s="282"/>
      <c r="L76" s="282"/>
      <c r="M76" s="282"/>
      <c r="N76" s="283"/>
      <c r="O76" s="282"/>
      <c r="P76" s="282"/>
      <c r="Q76" s="282"/>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17"/>
      <c r="BY76" s="284"/>
      <c r="BZ76" s="284"/>
      <c r="CA76" s="285"/>
      <c r="CB76" s="285"/>
      <c r="CC76" s="285"/>
      <c r="CD76" s="285"/>
      <c r="CE76" s="320"/>
    </row>
    <row r="77" spans="2:83" s="13" customFormat="1" ht="36.75" customHeight="1" x14ac:dyDescent="0.2">
      <c r="B77" s="34"/>
      <c r="C77" s="1399"/>
      <c r="D77" s="1400"/>
      <c r="E77" s="255"/>
      <c r="F77" s="254"/>
      <c r="G77" s="252"/>
      <c r="H77" s="281"/>
      <c r="I77" s="281"/>
      <c r="J77" s="282"/>
      <c r="K77" s="282"/>
      <c r="L77" s="282"/>
      <c r="M77" s="282"/>
      <c r="N77" s="283"/>
      <c r="O77" s="282"/>
      <c r="P77" s="282"/>
      <c r="Q77" s="282"/>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17"/>
      <c r="BY77" s="284"/>
      <c r="BZ77" s="284"/>
      <c r="CA77" s="285"/>
      <c r="CB77" s="285"/>
      <c r="CC77" s="285"/>
      <c r="CD77" s="286"/>
      <c r="CE77" s="320"/>
    </row>
    <row r="78" spans="2:83" s="13" customFormat="1" ht="36.75" customHeight="1" x14ac:dyDescent="0.2">
      <c r="B78" s="34"/>
      <c r="C78" s="1399"/>
      <c r="D78" s="1400"/>
      <c r="E78" s="253"/>
      <c r="F78" s="254"/>
      <c r="G78" s="252"/>
      <c r="H78" s="281"/>
      <c r="I78" s="281"/>
      <c r="J78" s="282"/>
      <c r="K78" s="282"/>
      <c r="L78" s="282"/>
      <c r="M78" s="282"/>
      <c r="N78" s="283"/>
      <c r="O78" s="282"/>
      <c r="P78" s="282"/>
      <c r="Q78" s="282"/>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17"/>
      <c r="BY78" s="284"/>
      <c r="BZ78" s="284"/>
      <c r="CA78" s="285"/>
      <c r="CB78" s="285"/>
      <c r="CC78" s="285"/>
      <c r="CD78" s="286"/>
      <c r="CE78" s="320"/>
    </row>
    <row r="79" spans="2:83" s="13" customFormat="1" ht="36.75" customHeight="1" x14ac:dyDescent="0.2">
      <c r="B79" s="34"/>
      <c r="C79" s="1399"/>
      <c r="D79" s="1400"/>
      <c r="E79" s="253"/>
      <c r="F79" s="254"/>
      <c r="G79" s="252"/>
      <c r="H79" s="281"/>
      <c r="I79" s="281"/>
      <c r="J79" s="282"/>
      <c r="K79" s="282"/>
      <c r="L79" s="282"/>
      <c r="M79" s="282"/>
      <c r="N79" s="283"/>
      <c r="O79" s="282"/>
      <c r="P79" s="282"/>
      <c r="Q79" s="282"/>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17"/>
      <c r="BY79" s="284"/>
      <c r="BZ79" s="284"/>
      <c r="CA79" s="285"/>
      <c r="CB79" s="285"/>
      <c r="CC79" s="285"/>
      <c r="CD79" s="286"/>
      <c r="CE79" s="320"/>
    </row>
    <row r="80" spans="2:83" s="13" customFormat="1" ht="36.75" customHeight="1" x14ac:dyDescent="0.2">
      <c r="B80" s="34"/>
      <c r="C80" s="1399"/>
      <c r="D80" s="1400"/>
      <c r="E80" s="253"/>
      <c r="F80" s="254"/>
      <c r="G80" s="252"/>
      <c r="H80" s="281"/>
      <c r="I80" s="281"/>
      <c r="J80" s="282"/>
      <c r="K80" s="282"/>
      <c r="L80" s="282"/>
      <c r="M80" s="282"/>
      <c r="N80" s="283"/>
      <c r="O80" s="282"/>
      <c r="P80" s="282"/>
      <c r="Q80" s="282"/>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17"/>
      <c r="BY80" s="284"/>
      <c r="BZ80" s="284"/>
      <c r="CA80" s="285"/>
      <c r="CB80" s="285"/>
      <c r="CC80" s="285"/>
      <c r="CD80" s="286"/>
      <c r="CE80" s="320"/>
    </row>
    <row r="81" spans="2:83" s="25" customFormat="1" ht="28.5" customHeight="1" x14ac:dyDescent="0.2">
      <c r="B81" s="1373"/>
      <c r="C81" s="1374"/>
      <c r="D81" s="1374"/>
      <c r="E81" s="1374"/>
      <c r="F81" s="1374"/>
      <c r="G81" s="388"/>
      <c r="H81" s="27"/>
      <c r="I81" s="27"/>
      <c r="J81" s="27"/>
      <c r="K81" s="27"/>
      <c r="L81" s="1373"/>
      <c r="M81" s="1374"/>
      <c r="N81" s="1374"/>
      <c r="O81" s="1374"/>
      <c r="P81" s="1374"/>
      <c r="Q81" s="1373"/>
      <c r="R81" s="1374"/>
      <c r="S81" s="1374"/>
      <c r="T81" s="1374"/>
      <c r="U81" s="1374"/>
      <c r="V81" s="1373"/>
      <c r="W81" s="1374"/>
      <c r="X81" s="1374"/>
      <c r="Y81" s="1374"/>
      <c r="Z81" s="1374"/>
      <c r="AA81" s="1373"/>
      <c r="AB81" s="1374"/>
      <c r="AC81" s="1374"/>
      <c r="AD81" s="1374"/>
      <c r="AE81" s="1374"/>
      <c r="AF81" s="1373"/>
      <c r="AG81" s="1374"/>
      <c r="AH81" s="1374"/>
      <c r="AI81" s="1374"/>
      <c r="AJ81" s="1374"/>
      <c r="AK81" s="1373"/>
      <c r="AL81" s="1374"/>
      <c r="AM81" s="1374"/>
      <c r="AN81" s="1374"/>
      <c r="AO81" s="1374"/>
      <c r="AP81" s="1373"/>
      <c r="AQ81" s="1374"/>
      <c r="AR81" s="1374"/>
      <c r="AS81" s="1374"/>
      <c r="AT81" s="1374"/>
      <c r="AU81" s="1373"/>
      <c r="AV81" s="1374"/>
      <c r="AW81" s="1374"/>
      <c r="AX81" s="1374"/>
      <c r="AY81" s="1374"/>
      <c r="AZ81" s="1373"/>
      <c r="BA81" s="1374"/>
      <c r="BB81" s="1374"/>
      <c r="BC81" s="1374"/>
      <c r="BD81" s="1374"/>
      <c r="BE81" s="1373"/>
      <c r="BF81" s="1374"/>
      <c r="BG81" s="1374"/>
      <c r="BH81" s="1374"/>
      <c r="BI81" s="1374"/>
      <c r="BJ81" s="1373"/>
      <c r="BK81" s="1374"/>
      <c r="BL81" s="1374"/>
      <c r="BM81" s="1374"/>
      <c r="BN81" s="1374"/>
      <c r="BO81" s="1373"/>
      <c r="BP81" s="1374"/>
      <c r="BQ81" s="1374"/>
      <c r="BR81" s="1374"/>
      <c r="BS81" s="1374"/>
      <c r="BT81" s="1373"/>
      <c r="BU81" s="1374"/>
      <c r="BV81" s="1374"/>
      <c r="BW81" s="1374"/>
      <c r="BX81" s="1374"/>
      <c r="BY81" s="1373"/>
      <c r="BZ81" s="1374"/>
      <c r="CA81" s="1374"/>
      <c r="CB81" s="1374"/>
      <c r="CC81" s="1374"/>
      <c r="CD81" s="560"/>
      <c r="CE81" s="311"/>
    </row>
    <row r="82" spans="2:83" s="13" customFormat="1" ht="28.5" customHeight="1" x14ac:dyDescent="0.2">
      <c r="B82" s="36"/>
      <c r="C82" s="1395"/>
      <c r="D82" s="1396"/>
      <c r="E82" s="279"/>
      <c r="F82" s="279"/>
      <c r="G82" s="280"/>
      <c r="H82" s="281"/>
      <c r="I82" s="281"/>
      <c r="J82" s="281"/>
      <c r="K82" s="282"/>
      <c r="L82" s="282"/>
      <c r="M82" s="282"/>
      <c r="N82" s="282"/>
      <c r="O82" s="283"/>
      <c r="P82" s="282"/>
      <c r="Q82" s="282"/>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17"/>
      <c r="BY82" s="322"/>
      <c r="BZ82" s="322"/>
      <c r="CA82" s="323"/>
      <c r="CB82" s="323"/>
      <c r="CC82" s="323"/>
      <c r="CD82" s="324"/>
      <c r="CE82" s="321"/>
    </row>
    <row r="83" spans="2:83" s="13" customFormat="1" ht="63" customHeight="1" x14ac:dyDescent="0.2">
      <c r="B83" s="36"/>
      <c r="C83" s="1395"/>
      <c r="D83" s="1396"/>
      <c r="E83" s="279"/>
      <c r="F83" s="279"/>
      <c r="G83" s="280"/>
      <c r="H83" s="281"/>
      <c r="I83" s="281"/>
      <c r="J83" s="282"/>
      <c r="K83" s="282"/>
      <c r="L83" s="282"/>
      <c r="M83" s="282"/>
      <c r="N83" s="282"/>
      <c r="O83" s="283"/>
      <c r="P83" s="282"/>
      <c r="Q83" s="282"/>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17"/>
      <c r="BY83" s="322"/>
      <c r="BZ83" s="322"/>
      <c r="CA83" s="323"/>
      <c r="CB83" s="323"/>
      <c r="CC83" s="323"/>
      <c r="CD83" s="324"/>
      <c r="CE83" s="321"/>
    </row>
    <row r="84" spans="2:83" s="13" customFormat="1" ht="28.5" customHeight="1" x14ac:dyDescent="0.2">
      <c r="B84" s="36"/>
      <c r="C84" s="1395"/>
      <c r="D84" s="1396"/>
      <c r="E84" s="279"/>
      <c r="F84" s="279"/>
      <c r="G84" s="280"/>
      <c r="H84" s="281"/>
      <c r="I84" s="281"/>
      <c r="J84" s="282"/>
      <c r="K84" s="282"/>
      <c r="L84" s="282"/>
      <c r="M84" s="282"/>
      <c r="N84" s="282"/>
      <c r="O84" s="283"/>
      <c r="P84" s="282"/>
      <c r="Q84" s="282"/>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17"/>
      <c r="BY84" s="322"/>
      <c r="BZ84" s="322"/>
      <c r="CA84" s="323"/>
      <c r="CB84" s="323"/>
      <c r="CC84" s="323"/>
      <c r="CD84" s="324"/>
      <c r="CE84" s="278"/>
    </row>
    <row r="85" spans="2:83" s="13" customFormat="1" ht="28.5" customHeight="1" x14ac:dyDescent="0.2">
      <c r="B85" s="36"/>
      <c r="C85" s="1395"/>
      <c r="D85" s="1396"/>
      <c r="E85" s="279"/>
      <c r="F85" s="279"/>
      <c r="G85" s="280"/>
      <c r="H85" s="281"/>
      <c r="I85" s="281"/>
      <c r="J85" s="282"/>
      <c r="K85" s="282"/>
      <c r="L85" s="282"/>
      <c r="M85" s="282"/>
      <c r="N85" s="282"/>
      <c r="O85" s="325"/>
      <c r="P85" s="325"/>
      <c r="Q85" s="282"/>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17"/>
      <c r="BY85" s="322"/>
      <c r="BZ85" s="322"/>
      <c r="CA85" s="323"/>
      <c r="CB85" s="323"/>
      <c r="CC85" s="323"/>
      <c r="CD85" s="324"/>
      <c r="CE85" s="278"/>
    </row>
    <row r="86" spans="2:83" s="13" customFormat="1" ht="28.5" customHeight="1" x14ac:dyDescent="0.2">
      <c r="B86" s="36"/>
      <c r="C86" s="1395"/>
      <c r="D86" s="1396"/>
      <c r="E86" s="279"/>
      <c r="F86" s="279"/>
      <c r="G86" s="280"/>
      <c r="H86" s="281"/>
      <c r="I86" s="281"/>
      <c r="J86" s="282"/>
      <c r="K86" s="282"/>
      <c r="L86" s="282"/>
      <c r="M86" s="282"/>
      <c r="N86" s="282"/>
      <c r="O86" s="325"/>
      <c r="P86" s="325"/>
      <c r="Q86" s="282"/>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17"/>
      <c r="BY86" s="322"/>
      <c r="BZ86" s="322"/>
      <c r="CA86" s="323"/>
      <c r="CB86" s="323"/>
      <c r="CC86" s="323"/>
      <c r="CD86" s="324"/>
      <c r="CE86" s="278"/>
    </row>
    <row r="87" spans="2:83" s="13" customFormat="1" ht="28.5" customHeight="1" x14ac:dyDescent="0.2">
      <c r="B87" s="36"/>
      <c r="C87" s="1395"/>
      <c r="D87" s="1396"/>
      <c r="E87" s="279"/>
      <c r="F87" s="279"/>
      <c r="G87" s="280"/>
      <c r="H87" s="281"/>
      <c r="I87" s="281"/>
      <c r="J87" s="282"/>
      <c r="K87" s="282"/>
      <c r="L87" s="282"/>
      <c r="M87" s="282"/>
      <c r="N87" s="282"/>
      <c r="O87" s="325"/>
      <c r="P87" s="325"/>
      <c r="Q87" s="282"/>
      <c r="R87" s="281"/>
      <c r="S87" s="282"/>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17"/>
      <c r="BY87" s="322"/>
      <c r="BZ87" s="322"/>
      <c r="CA87" s="323"/>
      <c r="CB87" s="323"/>
      <c r="CC87" s="323"/>
      <c r="CD87" s="324"/>
      <c r="CE87" s="278"/>
    </row>
    <row r="88" spans="2:83" s="13" customFormat="1" ht="28.5" customHeight="1" x14ac:dyDescent="0.2">
      <c r="B88" s="36"/>
      <c r="C88" s="1404"/>
      <c r="D88" s="1405"/>
      <c r="E88" s="279"/>
      <c r="F88" s="279"/>
      <c r="G88" s="280"/>
      <c r="H88" s="281"/>
      <c r="I88" s="281"/>
      <c r="J88" s="282"/>
      <c r="K88" s="282"/>
      <c r="L88" s="282"/>
      <c r="M88" s="282"/>
      <c r="N88" s="282"/>
      <c r="O88" s="325"/>
      <c r="P88" s="325"/>
      <c r="Q88" s="282"/>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17"/>
      <c r="BY88" s="322"/>
      <c r="BZ88" s="322"/>
      <c r="CA88" s="323"/>
      <c r="CB88" s="323"/>
      <c r="CC88" s="323"/>
      <c r="CD88" s="324"/>
      <c r="CE88" s="278"/>
    </row>
    <row r="89" spans="2:83" s="13" customFormat="1" ht="28.5" customHeight="1" x14ac:dyDescent="0.2">
      <c r="B89" s="36"/>
      <c r="C89" s="1395"/>
      <c r="D89" s="1396"/>
      <c r="E89" s="279"/>
      <c r="F89" s="279"/>
      <c r="G89" s="280"/>
      <c r="H89" s="281"/>
      <c r="I89" s="281"/>
      <c r="J89" s="282"/>
      <c r="K89" s="282"/>
      <c r="L89" s="282"/>
      <c r="M89" s="282"/>
      <c r="N89" s="282"/>
      <c r="O89" s="325"/>
      <c r="P89" s="325"/>
      <c r="Q89" s="282"/>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17"/>
      <c r="BY89" s="322"/>
      <c r="BZ89" s="322"/>
      <c r="CA89" s="323"/>
      <c r="CB89" s="323"/>
      <c r="CC89" s="323"/>
      <c r="CD89" s="324"/>
      <c r="CE89" s="278"/>
    </row>
    <row r="90" spans="2:83" s="13" customFormat="1" ht="28.5" customHeight="1" x14ac:dyDescent="0.2">
      <c r="B90" s="36"/>
      <c r="C90" s="1395"/>
      <c r="D90" s="1396"/>
      <c r="E90" s="279"/>
      <c r="F90" s="279"/>
      <c r="G90" s="280"/>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81"/>
      <c r="BM90" s="281"/>
      <c r="BN90" s="281"/>
      <c r="BO90" s="281"/>
      <c r="BP90" s="281"/>
      <c r="BQ90" s="281"/>
      <c r="BR90" s="281"/>
      <c r="BS90" s="281"/>
      <c r="BT90" s="281"/>
      <c r="BU90" s="281"/>
      <c r="BV90" s="281"/>
      <c r="BW90" s="281"/>
      <c r="BX90" s="17"/>
      <c r="BY90" s="284"/>
      <c r="BZ90" s="284"/>
      <c r="CA90" s="285"/>
      <c r="CB90" s="285"/>
      <c r="CC90" s="285"/>
      <c r="CD90" s="286"/>
      <c r="CE90" s="326"/>
    </row>
    <row r="91" spans="2:83" s="25" customFormat="1" ht="28.5" customHeight="1" x14ac:dyDescent="0.2">
      <c r="B91" s="1373"/>
      <c r="C91" s="1374"/>
      <c r="D91" s="1374"/>
      <c r="E91" s="1374"/>
      <c r="F91" s="1374"/>
      <c r="G91" s="29"/>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327"/>
    </row>
    <row r="92" spans="2:83" s="13" customFormat="1" ht="28.5" customHeight="1" x14ac:dyDescent="0.2">
      <c r="B92" s="36"/>
      <c r="C92" s="1406"/>
      <c r="D92" s="1407"/>
      <c r="E92" s="279"/>
      <c r="F92" s="279"/>
      <c r="G92" s="280"/>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81"/>
      <c r="BM92" s="281"/>
      <c r="BN92" s="281"/>
      <c r="BO92" s="281"/>
      <c r="BP92" s="281"/>
      <c r="BQ92" s="281"/>
      <c r="BR92" s="281"/>
      <c r="BS92" s="281"/>
      <c r="BT92" s="281"/>
      <c r="BU92" s="281"/>
      <c r="BV92" s="281"/>
      <c r="BW92" s="281"/>
      <c r="BX92" s="17"/>
      <c r="BY92" s="285"/>
      <c r="BZ92" s="285"/>
      <c r="CA92" s="285"/>
      <c r="CB92" s="284"/>
      <c r="CC92" s="285"/>
      <c r="CD92" s="286"/>
      <c r="CE92" s="326"/>
    </row>
    <row r="93" spans="2:83" s="13" customFormat="1" ht="28.5" customHeight="1" x14ac:dyDescent="0.2">
      <c r="B93" s="36"/>
      <c r="C93" s="1408"/>
      <c r="D93" s="1409"/>
      <c r="E93" s="279"/>
      <c r="F93" s="279"/>
      <c r="G93" s="280"/>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81"/>
      <c r="BM93" s="281"/>
      <c r="BN93" s="281"/>
      <c r="BO93" s="281"/>
      <c r="BP93" s="281"/>
      <c r="BQ93" s="281"/>
      <c r="BR93" s="281"/>
      <c r="BS93" s="281"/>
      <c r="BT93" s="281"/>
      <c r="BU93" s="281"/>
      <c r="BV93" s="281"/>
      <c r="BW93" s="281"/>
      <c r="BX93" s="17"/>
      <c r="BY93" s="285"/>
      <c r="BZ93" s="285"/>
      <c r="CA93" s="285"/>
      <c r="CB93" s="284"/>
      <c r="CC93" s="285"/>
      <c r="CD93" s="286"/>
      <c r="CE93" s="326"/>
    </row>
    <row r="94" spans="2:83" s="13" customFormat="1" ht="28.5" customHeight="1" x14ac:dyDescent="0.2">
      <c r="B94" s="36"/>
      <c r="C94" s="1408"/>
      <c r="D94" s="1409"/>
      <c r="E94" s="279"/>
      <c r="F94" s="279"/>
      <c r="G94" s="280"/>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81"/>
      <c r="BM94" s="281"/>
      <c r="BN94" s="281"/>
      <c r="BO94" s="281"/>
      <c r="BP94" s="281"/>
      <c r="BQ94" s="281"/>
      <c r="BR94" s="281"/>
      <c r="BS94" s="281"/>
      <c r="BT94" s="281"/>
      <c r="BU94" s="281"/>
      <c r="BV94" s="281"/>
      <c r="BW94" s="281"/>
      <c r="BX94" s="17"/>
      <c r="BY94" s="285"/>
      <c r="BZ94" s="285"/>
      <c r="CA94" s="285"/>
      <c r="CB94" s="284"/>
      <c r="CC94" s="285"/>
      <c r="CD94" s="286"/>
      <c r="CE94" s="326"/>
    </row>
    <row r="95" spans="2:83" s="13" customFormat="1" ht="28.5" customHeight="1" x14ac:dyDescent="0.2">
      <c r="B95" s="36"/>
      <c r="C95" s="1416"/>
      <c r="D95" s="1417"/>
      <c r="E95" s="271"/>
      <c r="F95" s="315"/>
      <c r="G95" s="252"/>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81"/>
      <c r="BM95" s="281"/>
      <c r="BN95" s="281"/>
      <c r="BO95" s="281"/>
      <c r="BP95" s="281"/>
      <c r="BQ95" s="281"/>
      <c r="BR95" s="281"/>
      <c r="BS95" s="281"/>
      <c r="BT95" s="281"/>
      <c r="BU95" s="281"/>
      <c r="BV95" s="281"/>
      <c r="BW95" s="281"/>
      <c r="BX95" s="17"/>
      <c r="BY95" s="285"/>
      <c r="BZ95" s="285"/>
      <c r="CA95" s="285"/>
      <c r="CB95" s="284"/>
      <c r="CC95" s="285"/>
      <c r="CD95" s="286"/>
      <c r="CE95" s="326"/>
    </row>
    <row r="96" spans="2:83" ht="29.25" customHeight="1" x14ac:dyDescent="0.2">
      <c r="B96" s="37"/>
      <c r="C96" s="1416"/>
      <c r="D96" s="1417"/>
      <c r="E96" s="279"/>
      <c r="F96" s="279"/>
      <c r="G96" s="280"/>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81"/>
      <c r="BM96" s="281"/>
      <c r="BN96" s="281"/>
      <c r="BO96" s="281"/>
      <c r="BP96" s="281"/>
      <c r="BQ96" s="281"/>
      <c r="BR96" s="281"/>
      <c r="BS96" s="281"/>
      <c r="BT96" s="281"/>
      <c r="BU96" s="281"/>
      <c r="BV96" s="281"/>
      <c r="BW96" s="281"/>
      <c r="BX96" s="17"/>
      <c r="BY96" s="285"/>
      <c r="BZ96" s="285"/>
      <c r="CA96" s="285"/>
      <c r="CB96" s="284"/>
      <c r="CC96" s="285"/>
      <c r="CD96" s="286"/>
      <c r="CE96" s="326"/>
    </row>
    <row r="97" spans="2:83" ht="28.5" customHeight="1" x14ac:dyDescent="0.2">
      <c r="B97" s="37"/>
      <c r="C97" s="1408"/>
      <c r="D97" s="1409"/>
      <c r="E97" s="279"/>
      <c r="F97" s="279"/>
      <c r="G97" s="280"/>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81"/>
      <c r="BM97" s="281"/>
      <c r="BN97" s="281"/>
      <c r="BO97" s="281"/>
      <c r="BP97" s="281"/>
      <c r="BQ97" s="281"/>
      <c r="BR97" s="281"/>
      <c r="BS97" s="281"/>
      <c r="BT97" s="281"/>
      <c r="BU97" s="281"/>
      <c r="BV97" s="281"/>
      <c r="BW97" s="281"/>
      <c r="BX97" s="17"/>
      <c r="BY97" s="285"/>
      <c r="BZ97" s="285"/>
      <c r="CA97" s="285"/>
      <c r="CB97" s="284"/>
      <c r="CC97" s="285"/>
      <c r="CD97" s="286"/>
      <c r="CE97" s="326"/>
    </row>
    <row r="98" spans="2:83" ht="28.5" customHeight="1" x14ac:dyDescent="0.2">
      <c r="B98" s="37"/>
      <c r="C98" s="1408"/>
      <c r="D98" s="1409"/>
      <c r="E98" s="279"/>
      <c r="F98" s="279"/>
      <c r="G98" s="328"/>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81"/>
      <c r="BM98" s="281"/>
      <c r="BN98" s="281"/>
      <c r="BO98" s="281"/>
      <c r="BP98" s="281"/>
      <c r="BQ98" s="281"/>
      <c r="BR98" s="281"/>
      <c r="BS98" s="281"/>
      <c r="BT98" s="281"/>
      <c r="BU98" s="281"/>
      <c r="BV98" s="281"/>
      <c r="BW98" s="281"/>
      <c r="BX98" s="17"/>
      <c r="BY98" s="285"/>
      <c r="BZ98" s="285"/>
      <c r="CA98" s="285"/>
      <c r="CB98" s="284"/>
      <c r="CC98" s="285"/>
      <c r="CD98" s="286"/>
      <c r="CE98" s="326"/>
    </row>
    <row r="99" spans="2:83" ht="28.5" customHeight="1" x14ac:dyDescent="0.2">
      <c r="B99" s="37"/>
      <c r="C99" s="1408"/>
      <c r="D99" s="1409"/>
      <c r="E99" s="279"/>
      <c r="F99" s="329"/>
      <c r="G99" s="62"/>
      <c r="H99" s="330"/>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c r="BE99" s="331"/>
      <c r="BF99" s="331"/>
      <c r="BG99" s="331"/>
      <c r="BH99" s="331"/>
      <c r="BI99" s="331"/>
      <c r="BJ99" s="331"/>
      <c r="BK99" s="331"/>
      <c r="BL99" s="331"/>
      <c r="BM99" s="331"/>
      <c r="BN99" s="331"/>
      <c r="BO99" s="331"/>
      <c r="BP99" s="331"/>
      <c r="BQ99" s="331"/>
      <c r="BR99" s="331"/>
      <c r="BS99" s="331"/>
      <c r="BT99" s="331"/>
      <c r="BU99" s="331"/>
      <c r="BV99" s="331"/>
      <c r="BW99" s="331"/>
      <c r="BX99" s="332"/>
      <c r="BY99" s="323"/>
      <c r="BZ99" s="323"/>
      <c r="CA99" s="323"/>
      <c r="CB99" s="322"/>
      <c r="CC99" s="323"/>
      <c r="CD99" s="324"/>
      <c r="CE99" s="326"/>
    </row>
    <row r="100" spans="2:83" ht="28.5" customHeight="1" x14ac:dyDescent="0.2">
      <c r="B100" s="38"/>
      <c r="C100" s="1408"/>
      <c r="D100" s="1410"/>
      <c r="E100" s="279"/>
      <c r="F100" s="329"/>
      <c r="G100" s="62"/>
      <c r="H100" s="333"/>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63"/>
      <c r="BY100" s="65"/>
      <c r="BZ100" s="65"/>
      <c r="CA100" s="65"/>
      <c r="CB100" s="64"/>
      <c r="CC100" s="65"/>
      <c r="CD100" s="334"/>
      <c r="CE100" s="326"/>
    </row>
    <row r="101" spans="2:83" ht="28.5" customHeight="1" x14ac:dyDescent="0.2">
      <c r="B101" s="38"/>
      <c r="C101" s="1408"/>
      <c r="D101" s="1410"/>
      <c r="E101" s="335"/>
      <c r="F101" s="336"/>
      <c r="G101" s="302"/>
      <c r="H101" s="337"/>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338"/>
      <c r="AK101" s="338"/>
      <c r="AL101" s="338"/>
      <c r="AM101" s="338"/>
      <c r="AN101" s="338"/>
      <c r="AO101" s="338"/>
      <c r="AP101" s="338"/>
      <c r="AQ101" s="338"/>
      <c r="AR101" s="338"/>
      <c r="AS101" s="338"/>
      <c r="AT101" s="338"/>
      <c r="AU101" s="338"/>
      <c r="AV101" s="338"/>
      <c r="AW101" s="338"/>
      <c r="AX101" s="338"/>
      <c r="AY101" s="338"/>
      <c r="AZ101" s="338"/>
      <c r="BA101" s="338"/>
      <c r="BB101" s="338"/>
      <c r="BC101" s="338"/>
      <c r="BD101" s="338"/>
      <c r="BE101" s="338"/>
      <c r="BF101" s="338"/>
      <c r="BG101" s="338"/>
      <c r="BH101" s="338"/>
      <c r="BI101" s="338"/>
      <c r="BJ101" s="338"/>
      <c r="BK101" s="338"/>
      <c r="BL101" s="338"/>
      <c r="BM101" s="338"/>
      <c r="BN101" s="338"/>
      <c r="BO101" s="338"/>
      <c r="BP101" s="338"/>
      <c r="BQ101" s="338"/>
      <c r="BR101" s="338"/>
      <c r="BS101" s="338"/>
      <c r="BT101" s="338"/>
      <c r="BU101" s="338"/>
      <c r="BV101" s="338"/>
      <c r="BW101" s="338"/>
      <c r="BX101" s="339"/>
      <c r="BY101" s="340"/>
      <c r="BZ101" s="340"/>
      <c r="CA101" s="340"/>
      <c r="CB101" s="341"/>
      <c r="CC101" s="340"/>
      <c r="CD101" s="342"/>
      <c r="CE101" s="326"/>
    </row>
    <row r="102" spans="2:83" ht="21.75" customHeight="1" thickBot="1" x14ac:dyDescent="0.25">
      <c r="B102" s="259"/>
      <c r="C102" s="343"/>
      <c r="D102" s="344"/>
      <c r="E102" s="345"/>
      <c r="F102" s="67"/>
      <c r="G102" s="302"/>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c r="AJ102" s="338"/>
      <c r="AK102" s="338"/>
      <c r="AL102" s="338"/>
      <c r="AM102" s="338"/>
      <c r="AN102" s="338"/>
      <c r="AO102" s="338"/>
      <c r="AP102" s="338"/>
      <c r="AQ102" s="338"/>
      <c r="AR102" s="338"/>
      <c r="AS102" s="338"/>
      <c r="AT102" s="338"/>
      <c r="AU102" s="338"/>
      <c r="AV102" s="338"/>
      <c r="AW102" s="338"/>
      <c r="AX102" s="338"/>
      <c r="AY102" s="338"/>
      <c r="AZ102" s="338"/>
      <c r="BA102" s="338"/>
      <c r="BB102" s="338"/>
      <c r="BC102" s="338"/>
      <c r="BD102" s="338"/>
      <c r="BE102" s="338"/>
      <c r="BF102" s="338"/>
      <c r="BG102" s="338"/>
      <c r="BH102" s="338"/>
      <c r="BI102" s="338"/>
      <c r="BJ102" s="338"/>
      <c r="BK102" s="338"/>
      <c r="BL102" s="338"/>
      <c r="BM102" s="338"/>
      <c r="BN102" s="338"/>
      <c r="BO102" s="338"/>
      <c r="BP102" s="338"/>
      <c r="BQ102" s="338"/>
      <c r="BR102" s="338"/>
      <c r="BS102" s="338"/>
      <c r="BT102" s="338"/>
      <c r="BU102" s="338"/>
      <c r="BV102" s="338"/>
      <c r="BW102" s="338"/>
      <c r="BX102" s="339"/>
      <c r="BY102" s="340"/>
      <c r="BZ102" s="340"/>
      <c r="CA102" s="340"/>
      <c r="CB102" s="341"/>
      <c r="CC102" s="340"/>
      <c r="CD102" s="340"/>
      <c r="CE102" s="326"/>
    </row>
    <row r="103" spans="2:83" s="28" customFormat="1" ht="28.5" customHeight="1" thickBot="1" x14ac:dyDescent="0.25">
      <c r="B103" s="1411"/>
      <c r="C103" s="1412"/>
      <c r="D103" s="1412"/>
      <c r="E103" s="1412"/>
      <c r="F103" s="1413"/>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4"/>
      <c r="AZ103" s="394"/>
      <c r="BA103" s="394"/>
      <c r="BB103" s="394"/>
      <c r="BC103" s="394"/>
      <c r="BD103" s="394"/>
      <c r="BE103" s="394"/>
      <c r="BF103" s="394"/>
      <c r="BG103" s="394"/>
      <c r="BH103" s="394"/>
      <c r="BI103" s="394"/>
      <c r="BJ103" s="394"/>
      <c r="BK103" s="394"/>
      <c r="BL103" s="394"/>
      <c r="BM103" s="394"/>
      <c r="BN103" s="394"/>
      <c r="BO103" s="394"/>
      <c r="BP103" s="394"/>
      <c r="BQ103" s="394"/>
      <c r="BR103" s="394"/>
      <c r="BS103" s="394"/>
      <c r="BT103" s="394"/>
      <c r="BU103" s="394"/>
      <c r="BV103" s="394"/>
      <c r="BW103" s="394"/>
      <c r="BX103" s="394"/>
      <c r="BY103" s="394"/>
      <c r="BZ103" s="394"/>
      <c r="CA103" s="394"/>
      <c r="CB103" s="394"/>
      <c r="CC103" s="394"/>
      <c r="CD103" s="395"/>
      <c r="CE103" s="346"/>
    </row>
    <row r="104" spans="2:83" ht="26.25" customHeight="1" x14ac:dyDescent="0.2">
      <c r="B104" s="260"/>
      <c r="C104" s="1414"/>
      <c r="D104" s="1415"/>
      <c r="E104" s="312"/>
      <c r="F104" s="312"/>
      <c r="G104" s="313"/>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274"/>
      <c r="BL104" s="274"/>
      <c r="BM104" s="274"/>
      <c r="BN104" s="274"/>
      <c r="BO104" s="274"/>
      <c r="BP104" s="274"/>
      <c r="BQ104" s="274"/>
      <c r="BR104" s="274"/>
      <c r="BS104" s="274"/>
      <c r="BT104" s="274"/>
      <c r="BU104" s="274"/>
      <c r="BV104" s="274"/>
      <c r="BW104" s="274"/>
      <c r="BX104" s="261"/>
      <c r="BY104" s="262"/>
      <c r="BZ104" s="262"/>
      <c r="CA104" s="262"/>
      <c r="CB104" s="262"/>
      <c r="CC104" s="262"/>
      <c r="CD104" s="263"/>
      <c r="CE104" s="326"/>
    </row>
    <row r="105" spans="2:83" ht="15" x14ac:dyDescent="0.2">
      <c r="B105" s="37"/>
      <c r="C105" s="559"/>
      <c r="D105" s="558"/>
      <c r="E105" s="279"/>
      <c r="F105" s="279"/>
      <c r="G105" s="280"/>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2"/>
      <c r="BU105" s="282"/>
      <c r="BV105" s="282"/>
      <c r="BW105" s="282"/>
      <c r="BX105" s="17"/>
      <c r="BY105" s="18"/>
      <c r="BZ105" s="18"/>
      <c r="CA105" s="18"/>
      <c r="CB105" s="18"/>
      <c r="CC105" s="18"/>
      <c r="CD105" s="41"/>
      <c r="CE105" s="326"/>
    </row>
    <row r="106" spans="2:83" ht="15" x14ac:dyDescent="0.2">
      <c r="B106" s="37"/>
      <c r="C106" s="559"/>
      <c r="D106" s="558"/>
      <c r="E106" s="279"/>
      <c r="F106" s="279"/>
      <c r="G106" s="280"/>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282"/>
      <c r="BF106" s="282"/>
      <c r="BG106" s="282"/>
      <c r="BH106" s="282"/>
      <c r="BI106" s="282"/>
      <c r="BJ106" s="282"/>
      <c r="BK106" s="282"/>
      <c r="BL106" s="282"/>
      <c r="BM106" s="282"/>
      <c r="BN106" s="282"/>
      <c r="BO106" s="282"/>
      <c r="BP106" s="282"/>
      <c r="BQ106" s="282"/>
      <c r="BR106" s="282"/>
      <c r="BS106" s="282"/>
      <c r="BT106" s="282"/>
      <c r="BU106" s="282"/>
      <c r="BV106" s="282"/>
      <c r="BW106" s="282"/>
      <c r="BX106" s="17"/>
      <c r="BY106" s="18"/>
      <c r="BZ106" s="18"/>
      <c r="CA106" s="18"/>
      <c r="CB106" s="18"/>
      <c r="CC106" s="18"/>
      <c r="CD106" s="41"/>
      <c r="CE106" s="326"/>
    </row>
    <row r="107" spans="2:83" ht="15" x14ac:dyDescent="0.2">
      <c r="B107" s="37"/>
      <c r="C107" s="347"/>
      <c r="D107" s="558"/>
      <c r="E107" s="279"/>
      <c r="F107" s="279"/>
      <c r="G107" s="280"/>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2"/>
      <c r="BT107" s="282"/>
      <c r="BU107" s="282"/>
      <c r="BV107" s="282"/>
      <c r="BW107" s="282"/>
      <c r="BX107" s="17"/>
      <c r="BY107" s="18"/>
      <c r="BZ107" s="18"/>
      <c r="CA107" s="18"/>
      <c r="CB107" s="18"/>
      <c r="CC107" s="18"/>
      <c r="CD107" s="41"/>
      <c r="CE107" s="326"/>
    </row>
    <row r="108" spans="2:83" ht="15" x14ac:dyDescent="0.2">
      <c r="B108" s="37"/>
      <c r="C108" s="1416"/>
      <c r="D108" s="1417"/>
      <c r="E108" s="279"/>
      <c r="F108" s="279"/>
      <c r="G108" s="280"/>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82"/>
      <c r="BP108" s="282"/>
      <c r="BQ108" s="282"/>
      <c r="BR108" s="282"/>
      <c r="BS108" s="282"/>
      <c r="BT108" s="282"/>
      <c r="BU108" s="282"/>
      <c r="BV108" s="282"/>
      <c r="BW108" s="282"/>
      <c r="BX108" s="17"/>
      <c r="BY108" s="18"/>
      <c r="BZ108" s="18"/>
      <c r="CA108" s="18"/>
      <c r="CB108" s="18"/>
      <c r="CC108" s="18"/>
      <c r="CD108" s="41"/>
      <c r="CE108" s="326"/>
    </row>
    <row r="109" spans="2:83" ht="15" x14ac:dyDescent="0.2">
      <c r="B109" s="37"/>
      <c r="C109" s="559"/>
      <c r="D109" s="558"/>
      <c r="E109" s="279"/>
      <c r="F109" s="279"/>
      <c r="G109" s="280"/>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2"/>
      <c r="AZ109" s="282"/>
      <c r="BA109" s="282"/>
      <c r="BB109" s="282"/>
      <c r="BC109" s="282"/>
      <c r="BD109" s="282"/>
      <c r="BE109" s="282"/>
      <c r="BF109" s="282"/>
      <c r="BG109" s="282"/>
      <c r="BH109" s="282"/>
      <c r="BI109" s="282"/>
      <c r="BJ109" s="282"/>
      <c r="BK109" s="282"/>
      <c r="BL109" s="282"/>
      <c r="BM109" s="282"/>
      <c r="BN109" s="282"/>
      <c r="BO109" s="282"/>
      <c r="BP109" s="282"/>
      <c r="BQ109" s="282"/>
      <c r="BR109" s="282"/>
      <c r="BS109" s="282"/>
      <c r="BT109" s="282"/>
      <c r="BU109" s="282"/>
      <c r="BV109" s="282"/>
      <c r="BW109" s="282"/>
      <c r="BX109" s="17"/>
      <c r="BY109" s="18"/>
      <c r="BZ109" s="18"/>
      <c r="CA109" s="18"/>
      <c r="CB109" s="18"/>
      <c r="CC109" s="18"/>
      <c r="CD109" s="41"/>
      <c r="CE109" s="326"/>
    </row>
    <row r="110" spans="2:83" ht="15" x14ac:dyDescent="0.2">
      <c r="B110" s="37"/>
      <c r="C110" s="559"/>
      <c r="D110" s="558"/>
      <c r="E110" s="279"/>
      <c r="F110" s="279"/>
      <c r="G110" s="280"/>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2"/>
      <c r="AY110" s="282"/>
      <c r="AZ110" s="282"/>
      <c r="BA110" s="282"/>
      <c r="BB110" s="282"/>
      <c r="BC110" s="282"/>
      <c r="BD110" s="282"/>
      <c r="BE110" s="282"/>
      <c r="BF110" s="282"/>
      <c r="BG110" s="282"/>
      <c r="BH110" s="282"/>
      <c r="BI110" s="282"/>
      <c r="BJ110" s="282"/>
      <c r="BK110" s="282"/>
      <c r="BL110" s="282"/>
      <c r="BM110" s="282"/>
      <c r="BN110" s="282"/>
      <c r="BO110" s="282"/>
      <c r="BP110" s="282"/>
      <c r="BQ110" s="282"/>
      <c r="BR110" s="282"/>
      <c r="BS110" s="282"/>
      <c r="BT110" s="282"/>
      <c r="BU110" s="282"/>
      <c r="BV110" s="282"/>
      <c r="BW110" s="282"/>
      <c r="BX110" s="17"/>
      <c r="BY110" s="18"/>
      <c r="BZ110" s="18"/>
      <c r="CA110" s="18"/>
      <c r="CB110" s="18"/>
      <c r="CC110" s="18"/>
      <c r="CD110" s="41"/>
      <c r="CE110" s="326"/>
    </row>
    <row r="111" spans="2:83" ht="15" x14ac:dyDescent="0.2">
      <c r="B111" s="37"/>
      <c r="C111" s="347"/>
      <c r="D111" s="558"/>
      <c r="E111" s="279"/>
      <c r="F111" s="279"/>
      <c r="G111" s="280"/>
      <c r="H111" s="282"/>
      <c r="I111" s="282"/>
      <c r="J111" s="282"/>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2"/>
      <c r="AY111" s="282"/>
      <c r="AZ111" s="282"/>
      <c r="BA111" s="282"/>
      <c r="BB111" s="282"/>
      <c r="BC111" s="282"/>
      <c r="BD111" s="282"/>
      <c r="BE111" s="282"/>
      <c r="BF111" s="282"/>
      <c r="BG111" s="282"/>
      <c r="BH111" s="282"/>
      <c r="BI111" s="282"/>
      <c r="BJ111" s="282"/>
      <c r="BK111" s="282"/>
      <c r="BL111" s="282"/>
      <c r="BM111" s="282"/>
      <c r="BN111" s="282"/>
      <c r="BO111" s="282"/>
      <c r="BP111" s="282"/>
      <c r="BQ111" s="282"/>
      <c r="BR111" s="282"/>
      <c r="BS111" s="282"/>
      <c r="BT111" s="282"/>
      <c r="BU111" s="282"/>
      <c r="BV111" s="282"/>
      <c r="BW111" s="282"/>
      <c r="BX111" s="17"/>
      <c r="BY111" s="18"/>
      <c r="BZ111" s="18"/>
      <c r="CA111" s="18"/>
      <c r="CB111" s="18"/>
      <c r="CC111" s="18"/>
      <c r="CD111" s="41"/>
      <c r="CE111" s="326"/>
    </row>
    <row r="112" spans="2:83" ht="27.75" customHeight="1" x14ac:dyDescent="0.2">
      <c r="B112" s="39"/>
      <c r="C112" s="1416"/>
      <c r="D112" s="1417"/>
      <c r="E112" s="279"/>
      <c r="F112" s="279"/>
      <c r="G112" s="280"/>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2"/>
      <c r="AY112" s="282"/>
      <c r="AZ112" s="282"/>
      <c r="BA112" s="282"/>
      <c r="BB112" s="282"/>
      <c r="BC112" s="282"/>
      <c r="BD112" s="282"/>
      <c r="BE112" s="282"/>
      <c r="BF112" s="282"/>
      <c r="BG112" s="282"/>
      <c r="BH112" s="282"/>
      <c r="BI112" s="282"/>
      <c r="BJ112" s="282"/>
      <c r="BK112" s="282"/>
      <c r="BL112" s="282"/>
      <c r="BM112" s="282"/>
      <c r="BN112" s="282"/>
      <c r="BO112" s="282"/>
      <c r="BP112" s="282"/>
      <c r="BQ112" s="282"/>
      <c r="BR112" s="282"/>
      <c r="BS112" s="282"/>
      <c r="BT112" s="282"/>
      <c r="BU112" s="282"/>
      <c r="BV112" s="282"/>
      <c r="BW112" s="282"/>
      <c r="BX112" s="17"/>
      <c r="BY112" s="18"/>
      <c r="BZ112" s="18"/>
      <c r="CA112" s="18"/>
      <c r="CB112" s="18"/>
      <c r="CC112" s="18"/>
      <c r="CD112" s="41"/>
      <c r="CE112" s="326"/>
    </row>
    <row r="113" spans="2:83" ht="15" x14ac:dyDescent="0.2">
      <c r="B113" s="37"/>
      <c r="C113" s="559"/>
      <c r="D113" s="558"/>
      <c r="E113" s="279"/>
      <c r="F113" s="279"/>
      <c r="G113" s="280"/>
      <c r="H113" s="282"/>
      <c r="I113" s="282"/>
      <c r="J113" s="282"/>
      <c r="K113" s="282"/>
      <c r="L113" s="282"/>
      <c r="M113" s="282"/>
      <c r="N113" s="282"/>
      <c r="O113" s="282"/>
      <c r="P113" s="282"/>
      <c r="Q113" s="282"/>
      <c r="R113" s="282"/>
      <c r="S113" s="282"/>
      <c r="T113" s="282"/>
      <c r="U113" s="282"/>
      <c r="V113" s="282"/>
      <c r="W113" s="282"/>
      <c r="X113" s="282"/>
      <c r="Y113" s="282"/>
      <c r="Z113" s="282"/>
      <c r="AA113" s="282"/>
      <c r="AB113" s="282"/>
      <c r="AC113" s="282"/>
      <c r="AD113" s="282"/>
      <c r="AE113" s="282"/>
      <c r="AF113" s="282"/>
      <c r="AG113" s="282"/>
      <c r="AH113" s="282"/>
      <c r="AI113" s="282"/>
      <c r="AJ113" s="282"/>
      <c r="AK113" s="282"/>
      <c r="AL113" s="282"/>
      <c r="AM113" s="282"/>
      <c r="AN113" s="282"/>
      <c r="AO113" s="282"/>
      <c r="AP113" s="282"/>
      <c r="AQ113" s="282"/>
      <c r="AR113" s="282"/>
      <c r="AS113" s="282"/>
      <c r="AT113" s="282"/>
      <c r="AU113" s="282"/>
      <c r="AV113" s="282"/>
      <c r="AW113" s="282"/>
      <c r="AX113" s="282"/>
      <c r="AY113" s="282"/>
      <c r="AZ113" s="282"/>
      <c r="BA113" s="282"/>
      <c r="BB113" s="282"/>
      <c r="BC113" s="282"/>
      <c r="BD113" s="282"/>
      <c r="BE113" s="282"/>
      <c r="BF113" s="282"/>
      <c r="BG113" s="282"/>
      <c r="BH113" s="282"/>
      <c r="BI113" s="282"/>
      <c r="BJ113" s="282"/>
      <c r="BK113" s="282"/>
      <c r="BL113" s="282"/>
      <c r="BM113" s="282"/>
      <c r="BN113" s="282"/>
      <c r="BO113" s="282"/>
      <c r="BP113" s="282"/>
      <c r="BQ113" s="282"/>
      <c r="BR113" s="282"/>
      <c r="BS113" s="282"/>
      <c r="BT113" s="282"/>
      <c r="BU113" s="282"/>
      <c r="BV113" s="282"/>
      <c r="BW113" s="282"/>
      <c r="BX113" s="17"/>
      <c r="BY113" s="18"/>
      <c r="BZ113" s="18"/>
      <c r="CA113" s="18"/>
      <c r="CB113" s="18"/>
      <c r="CC113" s="18"/>
      <c r="CD113" s="41"/>
      <c r="CE113" s="326"/>
    </row>
    <row r="114" spans="2:83" ht="15" x14ac:dyDescent="0.2">
      <c r="B114" s="37"/>
      <c r="C114" s="559"/>
      <c r="D114" s="558"/>
      <c r="E114" s="279"/>
      <c r="F114" s="279"/>
      <c r="G114" s="280"/>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2"/>
      <c r="AY114" s="282"/>
      <c r="AZ114" s="282"/>
      <c r="BA114" s="282"/>
      <c r="BB114" s="282"/>
      <c r="BC114" s="282"/>
      <c r="BD114" s="282"/>
      <c r="BE114" s="282"/>
      <c r="BF114" s="282"/>
      <c r="BG114" s="282"/>
      <c r="BH114" s="282"/>
      <c r="BI114" s="282"/>
      <c r="BJ114" s="282"/>
      <c r="BK114" s="282"/>
      <c r="BL114" s="282"/>
      <c r="BM114" s="282"/>
      <c r="BN114" s="282"/>
      <c r="BO114" s="282"/>
      <c r="BP114" s="282"/>
      <c r="BQ114" s="282"/>
      <c r="BR114" s="282"/>
      <c r="BS114" s="282"/>
      <c r="BT114" s="282"/>
      <c r="BU114" s="282"/>
      <c r="BV114" s="282"/>
      <c r="BW114" s="282"/>
      <c r="BX114" s="17"/>
      <c r="BY114" s="18"/>
      <c r="BZ114" s="18"/>
      <c r="CA114" s="18"/>
      <c r="CB114" s="18"/>
      <c r="CC114" s="18"/>
      <c r="CD114" s="41"/>
      <c r="CE114" s="326"/>
    </row>
    <row r="115" spans="2:83" ht="15" x14ac:dyDescent="0.2">
      <c r="B115" s="37"/>
      <c r="C115" s="347"/>
      <c r="D115" s="558"/>
      <c r="E115" s="279"/>
      <c r="F115" s="279"/>
      <c r="G115" s="280"/>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c r="AL115" s="282"/>
      <c r="AM115" s="282"/>
      <c r="AN115" s="282"/>
      <c r="AO115" s="282"/>
      <c r="AP115" s="282"/>
      <c r="AQ115" s="282"/>
      <c r="AR115" s="282"/>
      <c r="AS115" s="282"/>
      <c r="AT115" s="282"/>
      <c r="AU115" s="282"/>
      <c r="AV115" s="282"/>
      <c r="AW115" s="282"/>
      <c r="AX115" s="282"/>
      <c r="AY115" s="282"/>
      <c r="AZ115" s="282"/>
      <c r="BA115" s="282"/>
      <c r="BB115" s="282"/>
      <c r="BC115" s="282"/>
      <c r="BD115" s="282"/>
      <c r="BE115" s="282"/>
      <c r="BF115" s="282"/>
      <c r="BG115" s="282"/>
      <c r="BH115" s="282"/>
      <c r="BI115" s="282"/>
      <c r="BJ115" s="282"/>
      <c r="BK115" s="282"/>
      <c r="BL115" s="282"/>
      <c r="BM115" s="282"/>
      <c r="BN115" s="282"/>
      <c r="BO115" s="282"/>
      <c r="BP115" s="282"/>
      <c r="BQ115" s="282"/>
      <c r="BR115" s="282"/>
      <c r="BS115" s="282"/>
      <c r="BT115" s="282"/>
      <c r="BU115" s="282"/>
      <c r="BV115" s="282"/>
      <c r="BW115" s="282"/>
      <c r="BX115" s="17"/>
      <c r="BY115" s="18"/>
      <c r="BZ115" s="18"/>
      <c r="CA115" s="18"/>
      <c r="CB115" s="18"/>
      <c r="CC115" s="18"/>
      <c r="CD115" s="41"/>
      <c r="CE115" s="326"/>
    </row>
    <row r="116" spans="2:83" ht="28.5" customHeight="1" x14ac:dyDescent="0.2">
      <c r="B116" s="37"/>
      <c r="C116" s="1416"/>
      <c r="D116" s="1417"/>
      <c r="E116" s="279"/>
      <c r="F116" s="279"/>
      <c r="G116" s="280"/>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c r="AL116" s="282"/>
      <c r="AM116" s="282"/>
      <c r="AN116" s="282"/>
      <c r="AO116" s="282"/>
      <c r="AP116" s="282"/>
      <c r="AQ116" s="282"/>
      <c r="AR116" s="282"/>
      <c r="AS116" s="282"/>
      <c r="AT116" s="282"/>
      <c r="AU116" s="282"/>
      <c r="AV116" s="282"/>
      <c r="AW116" s="282"/>
      <c r="AX116" s="282"/>
      <c r="AY116" s="282"/>
      <c r="AZ116" s="282"/>
      <c r="BA116" s="282"/>
      <c r="BB116" s="282"/>
      <c r="BC116" s="282"/>
      <c r="BD116" s="282"/>
      <c r="BE116" s="282"/>
      <c r="BF116" s="282"/>
      <c r="BG116" s="282"/>
      <c r="BH116" s="282"/>
      <c r="BI116" s="282"/>
      <c r="BJ116" s="282"/>
      <c r="BK116" s="282"/>
      <c r="BL116" s="282"/>
      <c r="BM116" s="282"/>
      <c r="BN116" s="282"/>
      <c r="BO116" s="282"/>
      <c r="BP116" s="282"/>
      <c r="BQ116" s="282"/>
      <c r="BR116" s="282"/>
      <c r="BS116" s="282"/>
      <c r="BT116" s="282"/>
      <c r="BU116" s="282"/>
      <c r="BV116" s="282"/>
      <c r="BW116" s="282"/>
      <c r="BX116" s="17"/>
      <c r="BY116" s="18"/>
      <c r="BZ116" s="18"/>
      <c r="CA116" s="18"/>
      <c r="CB116" s="18"/>
      <c r="CC116" s="18"/>
      <c r="CD116" s="41"/>
      <c r="CE116" s="326"/>
    </row>
    <row r="117" spans="2:83" ht="35.25" customHeight="1" x14ac:dyDescent="0.2">
      <c r="B117" s="39"/>
      <c r="C117" s="1416"/>
      <c r="D117" s="1417"/>
      <c r="E117" s="279"/>
      <c r="F117" s="279"/>
      <c r="G117" s="280"/>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c r="AL117" s="282"/>
      <c r="AM117" s="282"/>
      <c r="AN117" s="282"/>
      <c r="AO117" s="282"/>
      <c r="AP117" s="282"/>
      <c r="AQ117" s="282"/>
      <c r="AR117" s="282"/>
      <c r="AS117" s="282"/>
      <c r="AT117" s="282"/>
      <c r="AU117" s="282"/>
      <c r="AV117" s="282"/>
      <c r="AW117" s="282"/>
      <c r="AX117" s="282"/>
      <c r="AY117" s="282"/>
      <c r="AZ117" s="282"/>
      <c r="BA117" s="282"/>
      <c r="BB117" s="282"/>
      <c r="BC117" s="282"/>
      <c r="BD117" s="282"/>
      <c r="BE117" s="282"/>
      <c r="BF117" s="282"/>
      <c r="BG117" s="282"/>
      <c r="BH117" s="282"/>
      <c r="BI117" s="282"/>
      <c r="BJ117" s="282"/>
      <c r="BK117" s="282"/>
      <c r="BL117" s="282"/>
      <c r="BM117" s="282"/>
      <c r="BN117" s="282"/>
      <c r="BO117" s="282"/>
      <c r="BP117" s="282"/>
      <c r="BQ117" s="282"/>
      <c r="BR117" s="282"/>
      <c r="BS117" s="282"/>
      <c r="BT117" s="282"/>
      <c r="BU117" s="282"/>
      <c r="BV117" s="282"/>
      <c r="BW117" s="282"/>
      <c r="BX117" s="17"/>
      <c r="BY117" s="18"/>
      <c r="BZ117" s="18"/>
      <c r="CA117" s="18"/>
      <c r="CB117" s="18"/>
      <c r="CC117" s="18"/>
      <c r="CD117" s="41"/>
      <c r="CE117" s="326"/>
    </row>
    <row r="118" spans="2:83" ht="28.5" customHeight="1" x14ac:dyDescent="0.2">
      <c r="B118" s="37"/>
      <c r="C118" s="1416"/>
      <c r="D118" s="1417"/>
      <c r="E118" s="279"/>
      <c r="F118" s="315"/>
      <c r="G118" s="25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2"/>
      <c r="AR118" s="282"/>
      <c r="AS118" s="282"/>
      <c r="AT118" s="282"/>
      <c r="AU118" s="282"/>
      <c r="AV118" s="282"/>
      <c r="AW118" s="282"/>
      <c r="AX118" s="282"/>
      <c r="AY118" s="282"/>
      <c r="AZ118" s="282"/>
      <c r="BA118" s="282"/>
      <c r="BB118" s="282"/>
      <c r="BC118" s="282"/>
      <c r="BD118" s="282"/>
      <c r="BE118" s="282"/>
      <c r="BF118" s="282"/>
      <c r="BG118" s="282"/>
      <c r="BH118" s="282"/>
      <c r="BI118" s="282"/>
      <c r="BJ118" s="282"/>
      <c r="BK118" s="282"/>
      <c r="BL118" s="282"/>
      <c r="BM118" s="282"/>
      <c r="BN118" s="282"/>
      <c r="BO118" s="282"/>
      <c r="BP118" s="282"/>
      <c r="BQ118" s="282"/>
      <c r="BR118" s="282"/>
      <c r="BS118" s="282"/>
      <c r="BT118" s="282"/>
      <c r="BU118" s="282"/>
      <c r="BV118" s="282"/>
      <c r="BW118" s="282"/>
      <c r="BX118" s="17"/>
      <c r="BY118" s="18"/>
      <c r="BZ118" s="18"/>
      <c r="CA118" s="18"/>
      <c r="CB118" s="18"/>
      <c r="CC118" s="18"/>
      <c r="CD118" s="41"/>
      <c r="CE118" s="326"/>
    </row>
    <row r="119" spans="2:83" ht="15" x14ac:dyDescent="0.2">
      <c r="B119" s="37"/>
      <c r="C119" s="559"/>
      <c r="D119" s="558"/>
      <c r="E119" s="279"/>
      <c r="F119" s="279"/>
      <c r="G119" s="280"/>
      <c r="H119" s="282"/>
      <c r="I119" s="282"/>
      <c r="J119" s="282"/>
      <c r="K119" s="282"/>
      <c r="L119" s="282"/>
      <c r="M119" s="282"/>
      <c r="N119" s="282"/>
      <c r="O119" s="282"/>
      <c r="P119" s="282"/>
      <c r="Q119" s="282"/>
      <c r="R119" s="282"/>
      <c r="S119" s="282"/>
      <c r="T119" s="282"/>
      <c r="U119" s="282"/>
      <c r="V119" s="282"/>
      <c r="W119" s="282"/>
      <c r="X119" s="282"/>
      <c r="Y119" s="282"/>
      <c r="Z119" s="282"/>
      <c r="AA119" s="282"/>
      <c r="AB119" s="282"/>
      <c r="AC119" s="282"/>
      <c r="AD119" s="28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2"/>
      <c r="AY119" s="282"/>
      <c r="AZ119" s="282"/>
      <c r="BA119" s="282"/>
      <c r="BB119" s="282"/>
      <c r="BC119" s="282"/>
      <c r="BD119" s="282"/>
      <c r="BE119" s="282"/>
      <c r="BF119" s="282"/>
      <c r="BG119" s="282"/>
      <c r="BH119" s="282"/>
      <c r="BI119" s="282"/>
      <c r="BJ119" s="282"/>
      <c r="BK119" s="282"/>
      <c r="BL119" s="282"/>
      <c r="BM119" s="282"/>
      <c r="BN119" s="282"/>
      <c r="BO119" s="282"/>
      <c r="BP119" s="282"/>
      <c r="BQ119" s="282"/>
      <c r="BR119" s="282"/>
      <c r="BS119" s="282"/>
      <c r="BT119" s="282"/>
      <c r="BU119" s="282"/>
      <c r="BV119" s="282"/>
      <c r="BW119" s="282"/>
      <c r="BX119" s="17"/>
      <c r="BY119" s="18"/>
      <c r="BZ119" s="18"/>
      <c r="CA119" s="18"/>
      <c r="CB119" s="18"/>
      <c r="CC119" s="18"/>
      <c r="CD119" s="41"/>
      <c r="CE119" s="326"/>
    </row>
    <row r="120" spans="2:83" ht="15" x14ac:dyDescent="0.2">
      <c r="B120" s="37"/>
      <c r="C120" s="559"/>
      <c r="D120" s="558"/>
      <c r="E120" s="279"/>
      <c r="F120" s="279"/>
      <c r="G120" s="280"/>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2"/>
      <c r="AY120" s="282"/>
      <c r="AZ120" s="282"/>
      <c r="BA120" s="282"/>
      <c r="BB120" s="282"/>
      <c r="BC120" s="282"/>
      <c r="BD120" s="282"/>
      <c r="BE120" s="282"/>
      <c r="BF120" s="282"/>
      <c r="BG120" s="282"/>
      <c r="BH120" s="282"/>
      <c r="BI120" s="282"/>
      <c r="BJ120" s="282"/>
      <c r="BK120" s="282"/>
      <c r="BL120" s="282"/>
      <c r="BM120" s="282"/>
      <c r="BN120" s="282"/>
      <c r="BO120" s="282"/>
      <c r="BP120" s="282"/>
      <c r="BQ120" s="282"/>
      <c r="BR120" s="282"/>
      <c r="BS120" s="282"/>
      <c r="BT120" s="282"/>
      <c r="BU120" s="282"/>
      <c r="BV120" s="282"/>
      <c r="BW120" s="282"/>
      <c r="BX120" s="17"/>
      <c r="BY120" s="18"/>
      <c r="BZ120" s="18"/>
      <c r="CA120" s="18"/>
      <c r="CB120" s="18"/>
      <c r="CC120" s="18"/>
      <c r="CD120" s="41"/>
      <c r="CE120" s="326"/>
    </row>
    <row r="121" spans="2:83" ht="15" x14ac:dyDescent="0.2">
      <c r="B121" s="264"/>
      <c r="C121" s="348"/>
      <c r="D121" s="349"/>
      <c r="E121" s="279"/>
      <c r="F121" s="279"/>
      <c r="G121" s="280"/>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2"/>
      <c r="BE121" s="282"/>
      <c r="BF121" s="282"/>
      <c r="BG121" s="282"/>
      <c r="BH121" s="282"/>
      <c r="BI121" s="282"/>
      <c r="BJ121" s="282"/>
      <c r="BK121" s="282"/>
      <c r="BL121" s="282"/>
      <c r="BM121" s="282"/>
      <c r="BN121" s="282"/>
      <c r="BO121" s="282"/>
      <c r="BP121" s="282"/>
      <c r="BQ121" s="282"/>
      <c r="BR121" s="282"/>
      <c r="BS121" s="282"/>
      <c r="BT121" s="282"/>
      <c r="BU121" s="282"/>
      <c r="BV121" s="282"/>
      <c r="BW121" s="282"/>
      <c r="BX121" s="17"/>
      <c r="BY121" s="18"/>
      <c r="BZ121" s="18"/>
      <c r="CA121" s="18"/>
      <c r="CB121" s="18"/>
      <c r="CC121" s="18"/>
      <c r="CD121" s="41"/>
      <c r="CE121" s="326"/>
    </row>
    <row r="122" spans="2:83" s="28" customFormat="1" ht="28.5" customHeight="1" thickBot="1" x14ac:dyDescent="0.25">
      <c r="B122" s="1423"/>
      <c r="C122" s="1375"/>
      <c r="D122" s="1375"/>
      <c r="E122" s="1375"/>
      <c r="F122" s="1375"/>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96"/>
      <c r="AK122" s="396"/>
      <c r="AL122" s="396"/>
      <c r="AM122" s="396"/>
      <c r="AN122" s="396"/>
      <c r="AO122" s="396"/>
      <c r="AP122" s="396"/>
      <c r="AQ122" s="396"/>
      <c r="AR122" s="396"/>
      <c r="AS122" s="396"/>
      <c r="AT122" s="396"/>
      <c r="AU122" s="396"/>
      <c r="AV122" s="396"/>
      <c r="AW122" s="396"/>
      <c r="AX122" s="396"/>
      <c r="AY122" s="396"/>
      <c r="AZ122" s="396"/>
      <c r="BA122" s="396"/>
      <c r="BB122" s="396"/>
      <c r="BC122" s="396"/>
      <c r="BD122" s="396"/>
      <c r="BE122" s="396"/>
      <c r="BF122" s="396"/>
      <c r="BG122" s="396"/>
      <c r="BH122" s="396"/>
      <c r="BI122" s="396"/>
      <c r="BJ122" s="396"/>
      <c r="BK122" s="396"/>
      <c r="BL122" s="396"/>
      <c r="BM122" s="396"/>
      <c r="BN122" s="396"/>
      <c r="BO122" s="396"/>
      <c r="BP122" s="396"/>
      <c r="BQ122" s="396"/>
      <c r="BR122" s="396"/>
      <c r="BS122" s="396"/>
      <c r="BT122" s="396"/>
      <c r="BU122" s="396"/>
      <c r="BV122" s="396"/>
      <c r="BW122" s="396"/>
      <c r="BX122" s="396"/>
      <c r="BY122" s="396"/>
      <c r="BZ122" s="396"/>
      <c r="CA122" s="396"/>
      <c r="CB122" s="396"/>
      <c r="CC122" s="396"/>
      <c r="CD122" s="397"/>
      <c r="CE122" s="350"/>
    </row>
    <row r="123" spans="2:83" s="353" customFormat="1" ht="28.5" customHeight="1" thickBot="1" x14ac:dyDescent="0.25">
      <c r="B123" s="1424"/>
      <c r="C123" s="1425"/>
      <c r="D123" s="1425"/>
      <c r="E123" s="1425"/>
      <c r="F123" s="1425"/>
      <c r="G123" s="1425"/>
      <c r="H123" s="1425"/>
      <c r="I123" s="1425"/>
      <c r="J123" s="1425"/>
      <c r="K123" s="1425"/>
      <c r="L123" s="1425"/>
      <c r="M123" s="1425"/>
      <c r="N123" s="1425"/>
      <c r="O123" s="1425"/>
      <c r="P123" s="1425"/>
      <c r="Q123" s="1425"/>
      <c r="R123" s="1425"/>
      <c r="S123" s="1425"/>
      <c r="T123" s="1425"/>
      <c r="U123" s="1425"/>
      <c r="V123" s="1425"/>
      <c r="W123" s="1425"/>
      <c r="X123" s="1425"/>
      <c r="Y123" s="1425"/>
      <c r="Z123" s="1425"/>
      <c r="AA123" s="1425"/>
      <c r="AB123" s="1425"/>
      <c r="AC123" s="1425"/>
      <c r="AD123" s="1425"/>
      <c r="AE123" s="1425"/>
      <c r="AF123" s="1425"/>
      <c r="AG123" s="1425"/>
      <c r="AH123" s="1425"/>
      <c r="AI123" s="1425"/>
      <c r="AJ123" s="1425"/>
      <c r="AK123" s="1425"/>
      <c r="AL123" s="1425"/>
      <c r="AM123" s="1425"/>
      <c r="AN123" s="1425"/>
      <c r="AO123" s="1425"/>
      <c r="AP123" s="1425"/>
      <c r="AQ123" s="1425"/>
      <c r="AR123" s="1425"/>
      <c r="AS123" s="1425"/>
      <c r="AT123" s="1425"/>
      <c r="AU123" s="1425"/>
      <c r="AV123" s="1425"/>
      <c r="AW123" s="1425"/>
      <c r="AX123" s="1425"/>
      <c r="AY123" s="1425"/>
      <c r="AZ123" s="1425"/>
      <c r="BA123" s="1425"/>
      <c r="BB123" s="1425"/>
      <c r="BC123" s="1425"/>
      <c r="BD123" s="1425"/>
      <c r="BE123" s="1425"/>
      <c r="BF123" s="1425"/>
      <c r="BG123" s="1425"/>
      <c r="BH123" s="1425"/>
      <c r="BI123" s="1425"/>
      <c r="BJ123" s="1425"/>
      <c r="BK123" s="1425"/>
      <c r="BL123" s="1425"/>
      <c r="BM123" s="1425"/>
      <c r="BN123" s="1425"/>
      <c r="BO123" s="1425"/>
      <c r="BP123" s="1425"/>
      <c r="BQ123" s="1425"/>
      <c r="BR123" s="1425"/>
      <c r="BS123" s="1425"/>
      <c r="BT123" s="1425"/>
      <c r="BU123" s="1425"/>
      <c r="BV123" s="1425"/>
      <c r="BW123" s="1425"/>
      <c r="BX123" s="1425"/>
      <c r="BY123" s="1425"/>
      <c r="BZ123" s="1425"/>
      <c r="CA123" s="1425"/>
      <c r="CB123" s="1425"/>
      <c r="CC123" s="1425"/>
      <c r="CD123" s="1426"/>
      <c r="CE123" s="352"/>
    </row>
    <row r="124" spans="2:83" s="353" customFormat="1" ht="28.5" customHeight="1" x14ac:dyDescent="0.2">
      <c r="B124" s="354"/>
      <c r="C124" s="1421"/>
      <c r="D124" s="1422"/>
      <c r="E124" s="355"/>
      <c r="F124" s="355"/>
      <c r="G124" s="356"/>
      <c r="H124" s="357"/>
      <c r="I124" s="357"/>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7"/>
      <c r="BF124" s="357"/>
      <c r="BG124" s="357"/>
      <c r="BH124" s="357"/>
      <c r="BI124" s="357"/>
      <c r="BJ124" s="357"/>
      <c r="BK124" s="357"/>
      <c r="BL124" s="357"/>
      <c r="BM124" s="357"/>
      <c r="BN124" s="357"/>
      <c r="BO124" s="357"/>
      <c r="BP124" s="357"/>
      <c r="BQ124" s="357"/>
      <c r="BR124" s="357"/>
      <c r="BS124" s="357"/>
      <c r="BT124" s="357"/>
      <c r="BU124" s="357"/>
      <c r="BV124" s="357"/>
      <c r="BW124" s="357"/>
      <c r="BX124" s="358"/>
      <c r="BY124" s="359"/>
      <c r="BZ124" s="359"/>
      <c r="CA124" s="359"/>
      <c r="CB124" s="360"/>
      <c r="CC124" s="359"/>
      <c r="CD124" s="361"/>
      <c r="CE124" s="362"/>
    </row>
    <row r="125" spans="2:83" s="353" customFormat="1" ht="28.5" customHeight="1" x14ac:dyDescent="0.2">
      <c r="B125" s="363"/>
      <c r="C125" s="1418"/>
      <c r="D125" s="1418"/>
      <c r="E125" s="364"/>
      <c r="F125" s="365"/>
      <c r="G125" s="366"/>
      <c r="H125" s="367"/>
      <c r="I125" s="367"/>
      <c r="J125" s="367"/>
      <c r="K125" s="367"/>
      <c r="L125" s="367"/>
      <c r="M125" s="367"/>
      <c r="N125" s="367"/>
      <c r="O125" s="367"/>
      <c r="P125" s="367"/>
      <c r="Q125" s="367"/>
      <c r="R125" s="367"/>
      <c r="S125" s="367"/>
      <c r="T125" s="367"/>
      <c r="U125" s="367"/>
      <c r="V125" s="367"/>
      <c r="W125" s="367"/>
      <c r="X125" s="367"/>
      <c r="Y125" s="367"/>
      <c r="Z125" s="367"/>
      <c r="AA125" s="367"/>
      <c r="AB125" s="367"/>
      <c r="AC125" s="367"/>
      <c r="AD125" s="367"/>
      <c r="AE125" s="367"/>
      <c r="AF125" s="367"/>
      <c r="AG125" s="367"/>
      <c r="AH125" s="367"/>
      <c r="AI125" s="367"/>
      <c r="AJ125" s="367"/>
      <c r="AK125" s="367"/>
      <c r="AL125" s="367"/>
      <c r="AM125" s="367"/>
      <c r="AN125" s="367"/>
      <c r="AO125" s="367"/>
      <c r="AP125" s="367"/>
      <c r="AQ125" s="367"/>
      <c r="AR125" s="367"/>
      <c r="AS125" s="367"/>
      <c r="AT125" s="367"/>
      <c r="AU125" s="367"/>
      <c r="AV125" s="367"/>
      <c r="AW125" s="367"/>
      <c r="AX125" s="367"/>
      <c r="AY125" s="367"/>
      <c r="AZ125" s="367"/>
      <c r="BA125" s="367"/>
      <c r="BB125" s="367"/>
      <c r="BC125" s="367"/>
      <c r="BD125" s="367"/>
      <c r="BE125" s="367"/>
      <c r="BF125" s="367"/>
      <c r="BG125" s="367"/>
      <c r="BH125" s="367"/>
      <c r="BI125" s="367"/>
      <c r="BJ125" s="367"/>
      <c r="BK125" s="367"/>
      <c r="BL125" s="367"/>
      <c r="BM125" s="367"/>
      <c r="BN125" s="367"/>
      <c r="BO125" s="367"/>
      <c r="BP125" s="367"/>
      <c r="BQ125" s="367"/>
      <c r="BR125" s="367"/>
      <c r="BS125" s="367"/>
      <c r="BT125" s="367"/>
      <c r="BU125" s="367"/>
      <c r="BV125" s="367"/>
      <c r="BW125" s="367"/>
      <c r="BX125" s="368"/>
      <c r="BY125" s="369"/>
      <c r="BZ125" s="369"/>
      <c r="CA125" s="369"/>
      <c r="CB125" s="370"/>
      <c r="CC125" s="369"/>
      <c r="CD125" s="371"/>
      <c r="CE125" s="362"/>
    </row>
    <row r="126" spans="2:83" s="353" customFormat="1" ht="28.5" customHeight="1" x14ac:dyDescent="0.2">
      <c r="B126" s="372"/>
      <c r="C126" s="1418"/>
      <c r="D126" s="1418"/>
      <c r="E126" s="365"/>
      <c r="F126" s="365"/>
      <c r="G126" s="366"/>
      <c r="H126" s="367"/>
      <c r="I126" s="367"/>
      <c r="J126" s="367"/>
      <c r="K126" s="367"/>
      <c r="L126" s="367"/>
      <c r="M126" s="367"/>
      <c r="N126" s="367"/>
      <c r="O126" s="367"/>
      <c r="P126" s="367"/>
      <c r="Q126" s="367"/>
      <c r="R126" s="367"/>
      <c r="S126" s="367"/>
      <c r="T126" s="367"/>
      <c r="U126" s="367"/>
      <c r="V126" s="367"/>
      <c r="W126" s="367"/>
      <c r="X126" s="367"/>
      <c r="Y126" s="367"/>
      <c r="Z126" s="367"/>
      <c r="AA126" s="367"/>
      <c r="AB126" s="367"/>
      <c r="AC126" s="367"/>
      <c r="AD126" s="367"/>
      <c r="AE126" s="367"/>
      <c r="AF126" s="367"/>
      <c r="AG126" s="367"/>
      <c r="AH126" s="367"/>
      <c r="AI126" s="367"/>
      <c r="AJ126" s="367"/>
      <c r="AK126" s="367"/>
      <c r="AL126" s="367"/>
      <c r="AM126" s="367"/>
      <c r="AN126" s="367"/>
      <c r="AO126" s="367"/>
      <c r="AP126" s="367"/>
      <c r="AQ126" s="367"/>
      <c r="AR126" s="367"/>
      <c r="AS126" s="367"/>
      <c r="AT126" s="367"/>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8"/>
      <c r="BY126" s="369"/>
      <c r="BZ126" s="369"/>
      <c r="CA126" s="369"/>
      <c r="CB126" s="370"/>
      <c r="CC126" s="369"/>
      <c r="CD126" s="371"/>
      <c r="CE126" s="362"/>
    </row>
    <row r="127" spans="2:83" s="353" customFormat="1" ht="28.5" customHeight="1" x14ac:dyDescent="0.2">
      <c r="B127" s="372"/>
      <c r="C127" s="1418"/>
      <c r="D127" s="1418"/>
      <c r="E127" s="365"/>
      <c r="F127" s="365"/>
      <c r="G127" s="366"/>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7"/>
      <c r="AY127" s="367"/>
      <c r="AZ127" s="367"/>
      <c r="BA127" s="367"/>
      <c r="BB127" s="367"/>
      <c r="BC127" s="367"/>
      <c r="BD127" s="367"/>
      <c r="BE127" s="367"/>
      <c r="BF127" s="367"/>
      <c r="BG127" s="367"/>
      <c r="BH127" s="367"/>
      <c r="BI127" s="367"/>
      <c r="BJ127" s="367"/>
      <c r="BK127" s="367"/>
      <c r="BL127" s="367"/>
      <c r="BM127" s="367"/>
      <c r="BN127" s="367"/>
      <c r="BO127" s="367"/>
      <c r="BP127" s="367"/>
      <c r="BQ127" s="367"/>
      <c r="BR127" s="367"/>
      <c r="BS127" s="367"/>
      <c r="BT127" s="367"/>
      <c r="BU127" s="367"/>
      <c r="BV127" s="367"/>
      <c r="BW127" s="367"/>
      <c r="BX127" s="368"/>
      <c r="BY127" s="369"/>
      <c r="BZ127" s="369"/>
      <c r="CA127" s="369"/>
      <c r="CB127" s="370"/>
      <c r="CC127" s="369"/>
      <c r="CD127" s="371"/>
      <c r="CE127" s="362"/>
    </row>
    <row r="128" spans="2:83" s="353" customFormat="1" ht="28.5" customHeight="1" x14ac:dyDescent="0.2">
      <c r="B128" s="372"/>
      <c r="C128" s="1418"/>
      <c r="D128" s="1418"/>
      <c r="E128" s="365"/>
      <c r="F128" s="365"/>
      <c r="G128" s="366"/>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7"/>
      <c r="AY128" s="367"/>
      <c r="AZ128" s="367"/>
      <c r="BA128" s="367"/>
      <c r="BB128" s="367"/>
      <c r="BC128" s="367"/>
      <c r="BD128" s="367"/>
      <c r="BE128" s="367"/>
      <c r="BF128" s="367"/>
      <c r="BG128" s="367"/>
      <c r="BH128" s="367"/>
      <c r="BI128" s="367"/>
      <c r="BJ128" s="367"/>
      <c r="BK128" s="367"/>
      <c r="BL128" s="367"/>
      <c r="BM128" s="367"/>
      <c r="BN128" s="367"/>
      <c r="BO128" s="367"/>
      <c r="BP128" s="367"/>
      <c r="BQ128" s="367"/>
      <c r="BR128" s="367"/>
      <c r="BS128" s="367"/>
      <c r="BT128" s="367"/>
      <c r="BU128" s="367"/>
      <c r="BV128" s="367"/>
      <c r="BW128" s="367"/>
      <c r="BX128" s="368"/>
      <c r="BY128" s="369"/>
      <c r="BZ128" s="369"/>
      <c r="CA128" s="369"/>
      <c r="CB128" s="370"/>
      <c r="CC128" s="369"/>
      <c r="CD128" s="371"/>
      <c r="CE128" s="362"/>
    </row>
    <row r="129" spans="3:4" s="353" customFormat="1" ht="28.5" customHeight="1" x14ac:dyDescent="0.2">
      <c r="C129" s="1419"/>
      <c r="D129" s="1420"/>
    </row>
    <row r="130" spans="3:4" s="353" customFormat="1" ht="28.5" customHeight="1" x14ac:dyDescent="0.2">
      <c r="C130" s="1418"/>
      <c r="D130" s="1418"/>
    </row>
    <row r="131" spans="3:4" s="353" customFormat="1" ht="28.5" customHeight="1" x14ac:dyDescent="0.2">
      <c r="C131" s="1418"/>
      <c r="D131" s="1418"/>
    </row>
    <row r="132" spans="3:4" s="353" customFormat="1" ht="28.5" customHeight="1" x14ac:dyDescent="0.2">
      <c r="C132" s="1418"/>
      <c r="D132" s="1418"/>
    </row>
    <row r="133" spans="3:4" s="353" customFormat="1" ht="28.5" customHeight="1" x14ac:dyDescent="0.2">
      <c r="C133" s="1418"/>
      <c r="D133" s="1418"/>
    </row>
    <row r="134" spans="3:4" s="353" customFormat="1" ht="28.5" customHeight="1" x14ac:dyDescent="0.2">
      <c r="C134" s="1418"/>
      <c r="D134" s="1418"/>
    </row>
    <row r="135" spans="3:4" s="353" customFormat="1" ht="28.5" customHeight="1" x14ac:dyDescent="0.2">
      <c r="C135" s="1419"/>
      <c r="D135" s="1420"/>
    </row>
    <row r="136" spans="3:4" s="353" customFormat="1" ht="15" x14ac:dyDescent="0.2">
      <c r="C136" s="1418"/>
      <c r="D136" s="1418"/>
    </row>
    <row r="137" spans="3:4" s="353" customFormat="1" ht="28.5" customHeight="1" x14ac:dyDescent="0.2">
      <c r="C137" s="1418"/>
      <c r="D137" s="1418"/>
    </row>
    <row r="138" spans="3:4" ht="28.5" customHeight="1" x14ac:dyDescent="0.2">
      <c r="C138" s="1435"/>
      <c r="D138" s="1435"/>
    </row>
    <row r="139" spans="3:4" ht="28.5" customHeight="1" x14ac:dyDescent="0.2">
      <c r="C139" s="1435"/>
      <c r="D139" s="1435"/>
    </row>
    <row r="140" spans="3:4" ht="28.5" customHeight="1" x14ac:dyDescent="0.2">
      <c r="C140" s="1435"/>
      <c r="D140" s="1435"/>
    </row>
    <row r="141" spans="3:4" ht="28.5" customHeight="1" x14ac:dyDescent="0.2">
      <c r="C141" s="1435"/>
      <c r="D141" s="1435"/>
    </row>
    <row r="142" spans="3:4" s="23" customFormat="1" ht="28.5" customHeight="1" x14ac:dyDescent="0.2">
      <c r="C142" s="1432"/>
      <c r="D142" s="1433"/>
    </row>
    <row r="143" spans="3:4" s="23" customFormat="1" ht="28.5" customHeight="1" x14ac:dyDescent="0.2">
      <c r="C143" s="1391"/>
      <c r="D143" s="1392"/>
    </row>
    <row r="144" spans="3:4" s="23" customFormat="1" ht="28.5" customHeight="1" x14ac:dyDescent="0.2">
      <c r="C144" s="1391"/>
      <c r="D144" s="1392"/>
    </row>
    <row r="145" spans="3:4" s="23" customFormat="1" ht="28.5" customHeight="1" x14ac:dyDescent="0.2">
      <c r="C145" s="1391"/>
      <c r="D145" s="1392"/>
    </row>
    <row r="146" spans="3:4" s="23" customFormat="1" ht="28.5" customHeight="1" x14ac:dyDescent="0.2">
      <c r="C146" s="1391"/>
      <c r="D146" s="1392"/>
    </row>
    <row r="147" spans="3:4" ht="46.5" customHeight="1" x14ac:dyDescent="0.2">
      <c r="C147" s="1402"/>
      <c r="D147" s="1434"/>
    </row>
    <row r="148" spans="3:4" ht="28.5" customHeight="1" x14ac:dyDescent="0.2">
      <c r="C148" s="1427"/>
      <c r="D148" s="1428"/>
    </row>
    <row r="149" spans="3:4" ht="28.5" customHeight="1" thickBot="1" x14ac:dyDescent="0.25">
      <c r="C149" s="1429"/>
      <c r="D149" s="1429"/>
    </row>
  </sheetData>
  <sheetProtection formatRows="0" insertColumns="0" insertRows="0" deleteColumns="0" deleteRows="0" sort="0" autoFilter="0" pivotTables="0"/>
  <mergeCells count="227">
    <mergeCell ref="C148:D148"/>
    <mergeCell ref="C149:D149"/>
    <mergeCell ref="C21:D21"/>
    <mergeCell ref="C20:D20"/>
    <mergeCell ref="C19:D19"/>
    <mergeCell ref="C16:D16"/>
    <mergeCell ref="C17:D17"/>
    <mergeCell ref="C18:D18"/>
    <mergeCell ref="C142:D142"/>
    <mergeCell ref="C143:D143"/>
    <mergeCell ref="C144:D144"/>
    <mergeCell ref="C145:D145"/>
    <mergeCell ref="C146:D146"/>
    <mergeCell ref="C147:D147"/>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4:D124"/>
    <mergeCell ref="C125:D125"/>
    <mergeCell ref="C126:D126"/>
    <mergeCell ref="C127:D127"/>
    <mergeCell ref="C128:D128"/>
    <mergeCell ref="C129:D129"/>
    <mergeCell ref="C112:D112"/>
    <mergeCell ref="C116:D116"/>
    <mergeCell ref="C117:D117"/>
    <mergeCell ref="C118:D118"/>
    <mergeCell ref="B122:F122"/>
    <mergeCell ref="B123:CD123"/>
    <mergeCell ref="C99:D99"/>
    <mergeCell ref="C100:D100"/>
    <mergeCell ref="C101:D101"/>
    <mergeCell ref="B103:F103"/>
    <mergeCell ref="C104:D104"/>
    <mergeCell ref="C108:D108"/>
    <mergeCell ref="C93:D93"/>
    <mergeCell ref="C94:D94"/>
    <mergeCell ref="C95:D95"/>
    <mergeCell ref="C96:D96"/>
    <mergeCell ref="C97:D97"/>
    <mergeCell ref="C98:D98"/>
    <mergeCell ref="C87:D87"/>
    <mergeCell ref="C88:D88"/>
    <mergeCell ref="C89:D89"/>
    <mergeCell ref="C90:D90"/>
    <mergeCell ref="B91:F91"/>
    <mergeCell ref="C92:D92"/>
    <mergeCell ref="BY81:CC81"/>
    <mergeCell ref="C82:D82"/>
    <mergeCell ref="C83:D83"/>
    <mergeCell ref="C84:D84"/>
    <mergeCell ref="C85:D85"/>
    <mergeCell ref="C86:D86"/>
    <mergeCell ref="AU81:AY81"/>
    <mergeCell ref="AZ81:BD81"/>
    <mergeCell ref="BE81:BI81"/>
    <mergeCell ref="BJ81:BN81"/>
    <mergeCell ref="BO81:BS81"/>
    <mergeCell ref="BT81:BX81"/>
    <mergeCell ref="Q81:U81"/>
    <mergeCell ref="V81:Z81"/>
    <mergeCell ref="AA81:AE81"/>
    <mergeCell ref="AF81:AJ81"/>
    <mergeCell ref="AK81:AO81"/>
    <mergeCell ref="AP81:AT81"/>
    <mergeCell ref="C77:D77"/>
    <mergeCell ref="C78:D78"/>
    <mergeCell ref="C79:D79"/>
    <mergeCell ref="C80:D80"/>
    <mergeCell ref="B81:F81"/>
    <mergeCell ref="L81:P81"/>
    <mergeCell ref="C71:D71"/>
    <mergeCell ref="C72:D72"/>
    <mergeCell ref="C73:D73"/>
    <mergeCell ref="C74:D74"/>
    <mergeCell ref="C75:D75"/>
    <mergeCell ref="C76:D76"/>
    <mergeCell ref="BE69:BI69"/>
    <mergeCell ref="BJ69:BN69"/>
    <mergeCell ref="BO69:BS69"/>
    <mergeCell ref="BT69:BX69"/>
    <mergeCell ref="BY69:CC69"/>
    <mergeCell ref="C70:D70"/>
    <mergeCell ref="AA69:AE69"/>
    <mergeCell ref="AF69:AJ69"/>
    <mergeCell ref="AK69:AO69"/>
    <mergeCell ref="AP69:AT69"/>
    <mergeCell ref="AU69:AY69"/>
    <mergeCell ref="AZ69:BD69"/>
    <mergeCell ref="C67:D67"/>
    <mergeCell ref="C68:D68"/>
    <mergeCell ref="B69:F69"/>
    <mergeCell ref="L69:P69"/>
    <mergeCell ref="Q69:U69"/>
    <mergeCell ref="V69:Z69"/>
    <mergeCell ref="C61:D61"/>
    <mergeCell ref="C62:D62"/>
    <mergeCell ref="C63:D63"/>
    <mergeCell ref="C64:D64"/>
    <mergeCell ref="C65:D65"/>
    <mergeCell ref="C66:D66"/>
    <mergeCell ref="BO57:BS57"/>
    <mergeCell ref="BT57:BX57"/>
    <mergeCell ref="BY57:CC57"/>
    <mergeCell ref="C58:D58"/>
    <mergeCell ref="C59:D59"/>
    <mergeCell ref="C60:D60"/>
    <mergeCell ref="AK57:AO57"/>
    <mergeCell ref="AP57:AT57"/>
    <mergeCell ref="AU57:AY57"/>
    <mergeCell ref="AZ57:BD57"/>
    <mergeCell ref="BE57:BI57"/>
    <mergeCell ref="BJ57:BN57"/>
    <mergeCell ref="B57:F57"/>
    <mergeCell ref="L57:P57"/>
    <mergeCell ref="Q57:U57"/>
    <mergeCell ref="V57:Z57"/>
    <mergeCell ref="AA57:AE57"/>
    <mergeCell ref="AF57:AJ57"/>
    <mergeCell ref="C51:D51"/>
    <mergeCell ref="C52:D52"/>
    <mergeCell ref="C53:D53"/>
    <mergeCell ref="C54:D54"/>
    <mergeCell ref="C55:D55"/>
    <mergeCell ref="C56:D56"/>
    <mergeCell ref="BT46:BX46"/>
    <mergeCell ref="BY46:CC46"/>
    <mergeCell ref="C47:D47"/>
    <mergeCell ref="C48:D48"/>
    <mergeCell ref="C49:D49"/>
    <mergeCell ref="C50:D50"/>
    <mergeCell ref="AP46:AT46"/>
    <mergeCell ref="AU46:AY46"/>
    <mergeCell ref="AZ46:BD46"/>
    <mergeCell ref="BE46:BI46"/>
    <mergeCell ref="BJ46:BN46"/>
    <mergeCell ref="BO46:BS46"/>
    <mergeCell ref="L46:P46"/>
    <mergeCell ref="Q46:U46"/>
    <mergeCell ref="V46:Z46"/>
    <mergeCell ref="AA46:AE46"/>
    <mergeCell ref="AF46:AJ46"/>
    <mergeCell ref="AK46:AO46"/>
    <mergeCell ref="C14:D14"/>
    <mergeCell ref="T7:W7"/>
    <mergeCell ref="X7:AA7"/>
    <mergeCell ref="C41:D41"/>
    <mergeCell ref="C42:D42"/>
    <mergeCell ref="C43:D43"/>
    <mergeCell ref="C44:D44"/>
    <mergeCell ref="C45:D45"/>
    <mergeCell ref="B46:F46"/>
    <mergeCell ref="C35:D35"/>
    <mergeCell ref="C36:D36"/>
    <mergeCell ref="C37:D37"/>
    <mergeCell ref="C38:D38"/>
    <mergeCell ref="C39:D39"/>
    <mergeCell ref="C40:D40"/>
    <mergeCell ref="C29:D29"/>
    <mergeCell ref="C30:D30"/>
    <mergeCell ref="C31:D31"/>
    <mergeCell ref="C32:D32"/>
    <mergeCell ref="C33:D33"/>
    <mergeCell ref="C34:D34"/>
    <mergeCell ref="C23:D23"/>
    <mergeCell ref="C24:D24"/>
    <mergeCell ref="C25:D25"/>
    <mergeCell ref="C26:D26"/>
    <mergeCell ref="C27:D27"/>
    <mergeCell ref="C28:D28"/>
    <mergeCell ref="CD7:CD8"/>
    <mergeCell ref="CE7:CE8"/>
    <mergeCell ref="B9:G9"/>
    <mergeCell ref="B10:F10"/>
    <mergeCell ref="H10:CD10"/>
    <mergeCell ref="C22:D22"/>
    <mergeCell ref="C11:D11"/>
    <mergeCell ref="C12:D12"/>
    <mergeCell ref="C15:D15"/>
    <mergeCell ref="C13:D13"/>
    <mergeCell ref="BX7:BX8"/>
    <mergeCell ref="BY7:BY8"/>
    <mergeCell ref="BZ7:BZ8"/>
    <mergeCell ref="CA7:CA8"/>
    <mergeCell ref="CB7:CB8"/>
    <mergeCell ref="CC7:CC8"/>
    <mergeCell ref="AZ7:BC7"/>
    <mergeCell ref="BD7:BG7"/>
    <mergeCell ref="BH7:BK7"/>
    <mergeCell ref="BL7:BO7"/>
    <mergeCell ref="BP7:BS7"/>
    <mergeCell ref="BT7:BW7"/>
    <mergeCell ref="AB7:AE7"/>
    <mergeCell ref="AF7:AI7"/>
    <mergeCell ref="B4:D4"/>
    <mergeCell ref="B5:D5"/>
    <mergeCell ref="B7:B8"/>
    <mergeCell ref="C7:D8"/>
    <mergeCell ref="E7:E8"/>
    <mergeCell ref="F7:F8"/>
    <mergeCell ref="AJ7:AM7"/>
    <mergeCell ref="AN7:AQ7"/>
    <mergeCell ref="AR7:AU7"/>
    <mergeCell ref="AV7:AY7"/>
    <mergeCell ref="G7:G8"/>
    <mergeCell ref="H7:K7"/>
    <mergeCell ref="L7:O7"/>
    <mergeCell ref="P7:S7"/>
    <mergeCell ref="B2:BX2"/>
    <mergeCell ref="BY2:CD2"/>
    <mergeCell ref="B3:D3"/>
    <mergeCell ref="E3:BW5"/>
    <mergeCell ref="BY3:BY5"/>
    <mergeCell ref="BZ3:BZ5"/>
    <mergeCell ref="CA3:CA5"/>
    <mergeCell ref="CB3:CB5"/>
    <mergeCell ref="CC3:CC5"/>
    <mergeCell ref="CD3:CD5"/>
  </mergeCells>
  <conditionalFormatting sqref="BX22:BX33 BX58:BX68 BX70:BX80 BX82:BX90 BX92:BX102 BX104:BX108 BX112 BX116 BX124:BX141">
    <cfRule type="cellIs" dxfId="354" priority="88" stopIfTrue="1" operator="equal">
      <formula>#REF!</formula>
    </cfRule>
    <cfRule type="cellIs" dxfId="353" priority="89" stopIfTrue="1" operator="equal">
      <formula>#REF!</formula>
    </cfRule>
    <cfRule type="cellIs" dxfId="352" priority="90" stopIfTrue="1" operator="equal">
      <formula>#REF!</formula>
    </cfRule>
  </conditionalFormatting>
  <conditionalFormatting sqref="BX47:BX56">
    <cfRule type="cellIs" dxfId="351" priority="16" stopIfTrue="1" operator="equal">
      <formula>#REF!</formula>
    </cfRule>
    <cfRule type="cellIs" dxfId="350" priority="17" stopIfTrue="1" operator="equal">
      <formula>#REF!</formula>
    </cfRule>
    <cfRule type="cellIs" dxfId="349" priority="18" stopIfTrue="1" operator="equal">
      <formula>#REF!</formula>
    </cfRule>
    <cfRule type="cellIs" dxfId="348" priority="19" stopIfTrue="1" operator="equal">
      <formula>#REF!</formula>
    </cfRule>
  </conditionalFormatting>
  <conditionalFormatting sqref="BX104:BX108 BX112 BX116 BX22:BX33 BX58:BX68 BX70:BX80 BX82:BX90 BX92:BX102 BX124:BX141">
    <cfRule type="cellIs" dxfId="347" priority="87" stopIfTrue="1" operator="equal">
      <formula>#REF!</formula>
    </cfRule>
  </conditionalFormatting>
  <conditionalFormatting sqref="BX104:BX112">
    <cfRule type="cellIs" dxfId="346" priority="73" stopIfTrue="1" operator="equal">
      <formula>#REF!</formula>
    </cfRule>
    <cfRule type="cellIs" dxfId="345" priority="74" stopIfTrue="1" operator="equal">
      <formula>#REF!</formula>
    </cfRule>
    <cfRule type="cellIs" dxfId="344" priority="75" stopIfTrue="1" operator="equal">
      <formula>#REF!</formula>
    </cfRule>
  </conditionalFormatting>
  <conditionalFormatting sqref="BX109:BX111">
    <cfRule type="cellIs" dxfId="343" priority="69" stopIfTrue="1" operator="equal">
      <formula>#REF!</formula>
    </cfRule>
    <cfRule type="cellIs" dxfId="342" priority="70" stopIfTrue="1" operator="equal">
      <formula>#REF!</formula>
    </cfRule>
    <cfRule type="cellIs" dxfId="341" priority="71" stopIfTrue="1" operator="equal">
      <formula>#REF!</formula>
    </cfRule>
    <cfRule type="cellIs" dxfId="340" priority="76" stopIfTrue="1" operator="equal">
      <formula>#REF!</formula>
    </cfRule>
  </conditionalFormatting>
  <conditionalFormatting sqref="BX113:BX115">
    <cfRule type="cellIs" dxfId="339" priority="61" stopIfTrue="1" operator="equal">
      <formula>#REF!</formula>
    </cfRule>
    <cfRule type="cellIs" dxfId="338" priority="62" stopIfTrue="1" operator="equal">
      <formula>#REF!</formula>
    </cfRule>
    <cfRule type="cellIs" dxfId="337" priority="63" stopIfTrue="1" operator="equal">
      <formula>#REF!</formula>
    </cfRule>
    <cfRule type="cellIs" dxfId="336" priority="68" stopIfTrue="1" operator="equal">
      <formula>#REF!</formula>
    </cfRule>
  </conditionalFormatting>
  <conditionalFormatting sqref="BX113:BX116">
    <cfRule type="cellIs" dxfId="335" priority="65" stopIfTrue="1" operator="equal">
      <formula>#REF!</formula>
    </cfRule>
    <cfRule type="cellIs" dxfId="334" priority="66" stopIfTrue="1" operator="equal">
      <formula>#REF!</formula>
    </cfRule>
    <cfRule type="cellIs" dxfId="333" priority="67" stopIfTrue="1" operator="equal">
      <formula>#REF!</formula>
    </cfRule>
  </conditionalFormatting>
  <conditionalFormatting sqref="BX117">
    <cfRule type="cellIs" dxfId="332" priority="51" stopIfTrue="1" operator="equal">
      <formula>#REF!</formula>
    </cfRule>
    <cfRule type="cellIs" dxfId="331" priority="52" stopIfTrue="1" operator="equal">
      <formula>#REF!</formula>
    </cfRule>
    <cfRule type="cellIs" dxfId="330" priority="53" stopIfTrue="1" operator="equal">
      <formula>#REF!</formula>
    </cfRule>
    <cfRule type="cellIs" dxfId="329" priority="54" stopIfTrue="1" operator="equal">
      <formula>#REF!</formula>
    </cfRule>
  </conditionalFormatting>
  <conditionalFormatting sqref="BX117:BX118">
    <cfRule type="cellIs" dxfId="328" priority="43" stopIfTrue="1" operator="equal">
      <formula>#REF!</formula>
    </cfRule>
    <cfRule type="cellIs" dxfId="327" priority="44" stopIfTrue="1" operator="equal">
      <formula>#REF!</formula>
    </cfRule>
    <cfRule type="cellIs" dxfId="326" priority="45" stopIfTrue="1" operator="equal">
      <formula>#REF!</formula>
    </cfRule>
  </conditionalFormatting>
  <conditionalFormatting sqref="BX118">
    <cfRule type="cellIs" dxfId="325" priority="46" stopIfTrue="1" operator="equal">
      <formula>#REF!</formula>
    </cfRule>
  </conditionalFormatting>
  <conditionalFormatting sqref="BX118:BX121">
    <cfRule type="cellIs" dxfId="324" priority="35" stopIfTrue="1" operator="equal">
      <formula>#REF!</formula>
    </cfRule>
    <cfRule type="cellIs" dxfId="323" priority="36" stopIfTrue="1" operator="equal">
      <formula>#REF!</formula>
    </cfRule>
    <cfRule type="cellIs" dxfId="322" priority="37" stopIfTrue="1" operator="equal">
      <formula>#REF!</formula>
    </cfRule>
  </conditionalFormatting>
  <conditionalFormatting sqref="BX119:BX121">
    <cfRule type="cellIs" dxfId="321" priority="31" stopIfTrue="1" operator="equal">
      <formula>#REF!</formula>
    </cfRule>
    <cfRule type="cellIs" dxfId="320" priority="32" stopIfTrue="1" operator="equal">
      <formula>#REF!</formula>
    </cfRule>
    <cfRule type="cellIs" dxfId="319" priority="33" stopIfTrue="1" operator="equal">
      <formula>#REF!</formula>
    </cfRule>
    <cfRule type="cellIs" dxfId="318" priority="38" stopIfTrue="1" operator="equal">
      <formula>#REF!</formula>
    </cfRule>
  </conditionalFormatting>
  <conditionalFormatting sqref="BX147:BX149">
    <cfRule type="cellIs" dxfId="317" priority="21" stopIfTrue="1" operator="equal">
      <formula>#REF!</formula>
    </cfRule>
    <cfRule type="cellIs" dxfId="316" priority="22" stopIfTrue="1" operator="equal">
      <formula>#REF!</formula>
    </cfRule>
    <cfRule type="cellIs" dxfId="315" priority="23" stopIfTrue="1" operator="equal">
      <formula>#REF!</formula>
    </cfRule>
    <cfRule type="cellIs" dxfId="314" priority="24" stopIfTrue="1" operator="equal">
      <formula>#REF!</formula>
    </cfRule>
  </conditionalFormatting>
  <conditionalFormatting sqref="BY11:CD33">
    <cfRule type="cellIs" dxfId="313" priority="7" stopIfTrue="1" operator="notEqual">
      <formula>""</formula>
    </cfRule>
  </conditionalFormatting>
  <conditionalFormatting sqref="BY47:CD56">
    <cfRule type="cellIs" dxfId="312" priority="15" stopIfTrue="1" operator="notEqual">
      <formula>""</formula>
    </cfRule>
  </conditionalFormatting>
  <conditionalFormatting sqref="BY58:CD68 BY70:CD80 BY82:CD90 BY92:CD102 BY124:CD141">
    <cfRule type="cellIs" dxfId="311" priority="86" stopIfTrue="1" operator="notEqual">
      <formula>""</formula>
    </cfRule>
  </conditionalFormatting>
  <conditionalFormatting sqref="BY104:CD121">
    <cfRule type="cellIs" dxfId="310" priority="34" stopIfTrue="1" operator="notEqual">
      <formula>""</formula>
    </cfRule>
  </conditionalFormatting>
  <conditionalFormatting sqref="BY147:CD149">
    <cfRule type="cellIs" dxfId="309" priority="20" stopIfTrue="1" operator="notEqual">
      <formula>""</formula>
    </cfRule>
  </conditionalFormatting>
  <conditionalFormatting sqref="CD35">
    <cfRule type="cellIs" dxfId="308" priority="12" stopIfTrue="1" operator="notEqual">
      <formula>""</formula>
    </cfRule>
  </conditionalFormatting>
  <conditionalFormatting sqref="CE9:CE149">
    <cfRule type="cellIs" dxfId="307" priority="1" stopIfTrue="1" operator="equal">
      <formula>1</formula>
    </cfRule>
    <cfRule type="cellIs" dxfId="306" priority="2" stopIfTrue="1" operator="lessThanOrEqual">
      <formula>0.2</formula>
    </cfRule>
    <cfRule type="cellIs" dxfId="305" priority="3" stopIfTrue="1" operator="lessThanOrEqual">
      <formula>0.3</formula>
    </cfRule>
    <cfRule type="cellIs" dxfId="304" priority="4" stopIfTrue="1" operator="lessThanOrEqual">
      <formula>0.5</formula>
    </cfRule>
    <cfRule type="cellIs" dxfId="303" priority="5" stopIfTrue="1" operator="lessThanOrEqual">
      <formula>0.75</formula>
    </cfRule>
    <cfRule type="cellIs" dxfId="302" priority="6" stopIfTrue="1" operator="lessThanOrEqual">
      <formula>0.9</formula>
    </cfRule>
  </conditionalFormatting>
  <dataValidations count="1">
    <dataValidation type="list" allowBlank="1" showInputMessage="1" showErrorMessage="1" sqref="BX92:BX102 BX104:BX121 BX58:BX68 BX147:BX149 BX70:BX80 BX82:BX90 BX56 BX124:BX141 BX11:BX33" xr:uid="{00000000-0002-0000-0100-000000000000}">
      <formula1>priorité</formula1>
    </dataValidation>
  </dataValidations>
  <printOptions horizontalCentered="1" verticalCentered="1"/>
  <pageMargins left="0" right="0" top="0" bottom="0.39370078740157483" header="0" footer="0.39370078740157483"/>
  <pageSetup paperSize="17" scale="39" fitToHeight="0" orientation="landscape" r:id="rId1"/>
  <headerFooter scaleWithDoc="0" alignWithMargins="0">
    <oddFooter>&amp;L&amp;"Calibri,Normal"Direction des soins infirmiers
&amp;F&amp;R&amp;"Calibri,Normal"&amp;P de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8" stopIfTrue="1" operator="equal" id="{D834B551-D5EA-44C9-9149-163AC54099F7}">
            <xm:f>'2021-2022 (Backup 2021-06-01)'!#REF!</xm:f>
            <x14:dxf>
              <fill>
                <patternFill>
                  <bgColor rgb="FF92D050"/>
                </patternFill>
              </fill>
            </x14:dxf>
          </x14:cfRule>
          <x14:cfRule type="cellIs" priority="9" stopIfTrue="1" operator="equal" id="{16ACB8E4-E514-4DCC-9C77-4B1F4CC6A02F}">
            <xm:f>'2021-2022 (Backup 2021-06-01)'!#REF!</xm:f>
            <x14:dxf>
              <fill>
                <patternFill>
                  <bgColor indexed="51"/>
                </patternFill>
              </fill>
            </x14:dxf>
          </x14:cfRule>
          <x14:cfRule type="cellIs" priority="10" stopIfTrue="1" operator="equal" id="{B838663B-288F-43B7-96DF-A32E6814BAB0}">
            <xm:f>'2021-2022 (Backup 2021-06-01)'!#REF!</xm:f>
            <x14:dxf>
              <fill>
                <patternFill>
                  <bgColor rgb="FF00B0F0"/>
                </patternFill>
              </fill>
            </x14:dxf>
          </x14:cfRule>
          <x14:cfRule type="cellIs" priority="11" stopIfTrue="1" operator="equal" id="{BDFEFDF2-5F15-4103-9337-95DDDBEF84AD}">
            <xm:f>'2021-2022 (Backup 2021-06-01)'!#REF!</xm:f>
            <x14:dxf>
              <fill>
                <patternFill>
                  <bgColor rgb="FFFF0000"/>
                </patternFill>
              </fill>
            </x14:dxf>
          </x14:cfRule>
          <xm:sqref>BX11:BX21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2:CZ138"/>
  <sheetViews>
    <sheetView showGridLines="0" zoomScale="110" zoomScaleNormal="110" zoomScaleSheetLayoutView="85" workbookViewId="0">
      <pane xSplit="7" ySplit="8" topLeftCell="H9" activePane="bottomRight" state="frozen"/>
      <selection pane="topRight" activeCell="H1" sqref="H1"/>
      <selection pane="bottomLeft" activeCell="A9" sqref="A9"/>
      <selection pane="bottomRight" activeCell="C15" sqref="C15:D15"/>
    </sheetView>
  </sheetViews>
  <sheetFormatPr baseColWidth="10" defaultColWidth="11.42578125" defaultRowHeight="12.75" outlineLevelRow="1" x14ac:dyDescent="0.2"/>
  <cols>
    <col min="1" max="1" width="2.42578125" style="5" customWidth="1"/>
    <col min="2" max="2" width="9.42578125" style="14" customWidth="1"/>
    <col min="3" max="3" width="48.7109375" style="5" customWidth="1"/>
    <col min="4" max="4" width="18.42578125" style="16" customWidth="1"/>
    <col min="5" max="5" width="23.42578125" style="5" customWidth="1"/>
    <col min="6" max="6" width="30" style="15" customWidth="1"/>
    <col min="7" max="7" width="17.42578125" style="31" customWidth="1"/>
    <col min="8" max="14" width="4.7109375" style="15" customWidth="1"/>
    <col min="15" max="15" width="5.42578125" style="15" customWidth="1"/>
    <col min="16" max="18" width="4.7109375" style="15" customWidth="1"/>
    <col min="19" max="19" width="5.140625" style="15" customWidth="1"/>
    <col min="20" max="75" width="4.7109375" style="15" customWidth="1"/>
    <col min="76" max="76" width="7.7109375" style="5" hidden="1" customWidth="1"/>
    <col min="77" max="77" width="11.140625" style="5" customWidth="1"/>
    <col min="78" max="78" width="12.140625" style="5" bestFit="1" customWidth="1"/>
    <col min="79" max="80" width="11.140625" style="5" customWidth="1"/>
    <col min="81" max="81" width="12.7109375" style="5" bestFit="1" customWidth="1"/>
    <col min="82" max="82" width="15.5703125" style="5" customWidth="1"/>
    <col min="83" max="83" width="8.42578125" style="6" customWidth="1"/>
    <col min="84" max="16384" width="11.42578125" style="5"/>
  </cols>
  <sheetData>
    <row r="2" spans="1:104" s="8" customFormat="1" ht="92.1" customHeight="1" thickBot="1" x14ac:dyDescent="0.35">
      <c r="A2" s="162"/>
      <c r="B2" s="1331" t="s">
        <v>641</v>
      </c>
      <c r="C2" s="1332"/>
      <c r="D2" s="1332"/>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c r="BH2" s="1333"/>
      <c r="BI2" s="1333"/>
      <c r="BJ2" s="1333"/>
      <c r="BK2" s="1333"/>
      <c r="BL2" s="1333"/>
      <c r="BM2" s="1333"/>
      <c r="BN2" s="1333"/>
      <c r="BO2" s="1333"/>
      <c r="BP2" s="1333"/>
      <c r="BQ2" s="1333"/>
      <c r="BR2" s="1333"/>
      <c r="BS2" s="1333"/>
      <c r="BT2" s="1333"/>
      <c r="BU2" s="1333"/>
      <c r="BV2" s="1333"/>
      <c r="BW2" s="1333"/>
      <c r="BX2" s="1334"/>
      <c r="BY2" s="1335" t="s">
        <v>2</v>
      </c>
      <c r="BZ2" s="1336"/>
      <c r="CA2" s="1336"/>
      <c r="CB2" s="1336"/>
      <c r="CC2" s="1336"/>
      <c r="CD2" s="1337"/>
      <c r="CE2" s="266"/>
    </row>
    <row r="3" spans="1:104" s="9" customFormat="1" ht="33.950000000000003" customHeight="1" outlineLevel="1" thickBot="1" x14ac:dyDescent="0.3">
      <c r="A3" s="162"/>
      <c r="B3" s="1338" t="s">
        <v>642</v>
      </c>
      <c r="C3" s="1339"/>
      <c r="D3" s="1340"/>
      <c r="E3" s="1341" t="s">
        <v>643</v>
      </c>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382"/>
      <c r="BY3" s="1347" t="s">
        <v>6</v>
      </c>
      <c r="BZ3" s="1347" t="s">
        <v>7</v>
      </c>
      <c r="CA3" s="1347" t="s">
        <v>8</v>
      </c>
      <c r="CB3" s="1347" t="s">
        <v>9</v>
      </c>
      <c r="CC3" s="1347" t="s">
        <v>10</v>
      </c>
      <c r="CD3" s="1347" t="s">
        <v>11</v>
      </c>
      <c r="CE3" s="266"/>
    </row>
    <row r="4" spans="1:104" s="9" customFormat="1" ht="28.5" customHeight="1" outlineLevel="1" thickBot="1" x14ac:dyDescent="0.3">
      <c r="A4" s="162"/>
      <c r="B4" s="1352" t="s">
        <v>667</v>
      </c>
      <c r="C4" s="1339"/>
      <c r="D4" s="1340"/>
      <c r="E4" s="1343"/>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344"/>
      <c r="BL4" s="1344"/>
      <c r="BM4" s="1344"/>
      <c r="BN4" s="1344"/>
      <c r="BO4" s="1344"/>
      <c r="BP4" s="1344"/>
      <c r="BQ4" s="1344"/>
      <c r="BR4" s="1344"/>
      <c r="BS4" s="1344"/>
      <c r="BT4" s="1344"/>
      <c r="BU4" s="1344"/>
      <c r="BV4" s="1344"/>
      <c r="BW4" s="1344"/>
      <c r="BX4" s="382"/>
      <c r="BY4" s="1348"/>
      <c r="BZ4" s="1348"/>
      <c r="CA4" s="1348"/>
      <c r="CB4" s="1348"/>
      <c r="CC4" s="1348"/>
      <c r="CD4" s="1348"/>
      <c r="CE4" s="266"/>
    </row>
    <row r="5" spans="1:104" s="9" customFormat="1" ht="28.5" customHeight="1" outlineLevel="1" thickBot="1" x14ac:dyDescent="0.3">
      <c r="A5" s="162"/>
      <c r="B5" s="1353" t="s">
        <v>668</v>
      </c>
      <c r="C5" s="1354"/>
      <c r="D5" s="1355"/>
      <c r="E5" s="1345"/>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382"/>
      <c r="BY5" s="1349"/>
      <c r="BZ5" s="1349"/>
      <c r="CA5" s="1349"/>
      <c r="CB5" s="1349"/>
      <c r="CC5" s="1349"/>
      <c r="CD5" s="1349"/>
      <c r="CE5" s="266"/>
    </row>
    <row r="6" spans="1:104" s="9" customFormat="1" ht="18.75" customHeight="1" outlineLevel="1" thickBot="1" x14ac:dyDescent="0.3">
      <c r="A6" s="162"/>
      <c r="B6" s="380"/>
      <c r="C6" s="380"/>
      <c r="D6" s="380"/>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3"/>
      <c r="BX6" s="383"/>
      <c r="BY6" s="384"/>
      <c r="BZ6" s="381"/>
      <c r="CA6" s="381"/>
      <c r="CB6" s="381"/>
      <c r="CC6" s="381"/>
      <c r="CD6" s="381"/>
      <c r="CE6" s="266"/>
    </row>
    <row r="7" spans="1:104" s="8" customFormat="1" ht="16.5" customHeight="1" outlineLevel="1" thickBot="1" x14ac:dyDescent="0.35">
      <c r="A7" s="162"/>
      <c r="B7" s="1356"/>
      <c r="C7" s="1356"/>
      <c r="D7" s="1356"/>
      <c r="E7" s="1358" t="s">
        <v>17</v>
      </c>
      <c r="F7" s="1358" t="s">
        <v>646</v>
      </c>
      <c r="G7" s="1360" t="s">
        <v>647</v>
      </c>
      <c r="H7" s="1350">
        <v>44197</v>
      </c>
      <c r="I7" s="1351"/>
      <c r="J7" s="1351"/>
      <c r="K7" s="1351"/>
      <c r="L7" s="1350">
        <v>44228</v>
      </c>
      <c r="M7" s="1351"/>
      <c r="N7" s="1351"/>
      <c r="O7" s="1351"/>
      <c r="P7" s="1350">
        <v>44256</v>
      </c>
      <c r="Q7" s="1351"/>
      <c r="R7" s="1351"/>
      <c r="S7" s="1351"/>
      <c r="T7" s="1350">
        <v>44287</v>
      </c>
      <c r="U7" s="1351"/>
      <c r="V7" s="1351"/>
      <c r="W7" s="1351"/>
      <c r="X7" s="1350">
        <v>44317</v>
      </c>
      <c r="Y7" s="1351"/>
      <c r="Z7" s="1351"/>
      <c r="AA7" s="1351"/>
      <c r="AB7" s="1350">
        <v>44348</v>
      </c>
      <c r="AC7" s="1351"/>
      <c r="AD7" s="1351"/>
      <c r="AE7" s="1351"/>
      <c r="AF7" s="1350">
        <v>44378</v>
      </c>
      <c r="AG7" s="1351"/>
      <c r="AH7" s="1351"/>
      <c r="AI7" s="1351"/>
      <c r="AJ7" s="1350">
        <v>44409</v>
      </c>
      <c r="AK7" s="1351"/>
      <c r="AL7" s="1351"/>
      <c r="AM7" s="1351"/>
      <c r="AN7" s="1350">
        <v>44440</v>
      </c>
      <c r="AO7" s="1351"/>
      <c r="AP7" s="1351"/>
      <c r="AQ7" s="1351"/>
      <c r="AR7" s="1350">
        <v>44470</v>
      </c>
      <c r="AS7" s="1351"/>
      <c r="AT7" s="1351"/>
      <c r="AU7" s="1351"/>
      <c r="AV7" s="1350">
        <v>44501</v>
      </c>
      <c r="AW7" s="1351"/>
      <c r="AX7" s="1351"/>
      <c r="AY7" s="1351"/>
      <c r="AZ7" s="1350">
        <v>44531</v>
      </c>
      <c r="BA7" s="1351"/>
      <c r="BB7" s="1351"/>
      <c r="BC7" s="1351"/>
      <c r="BD7" s="1350">
        <v>44562</v>
      </c>
      <c r="BE7" s="1351"/>
      <c r="BF7" s="1351"/>
      <c r="BG7" s="1351"/>
      <c r="BH7" s="1350">
        <v>44593</v>
      </c>
      <c r="BI7" s="1351"/>
      <c r="BJ7" s="1351"/>
      <c r="BK7" s="1351"/>
      <c r="BL7" s="1350">
        <v>44621</v>
      </c>
      <c r="BM7" s="1351"/>
      <c r="BN7" s="1351"/>
      <c r="BO7" s="1351"/>
      <c r="BP7" s="1350">
        <v>44652</v>
      </c>
      <c r="BQ7" s="1351"/>
      <c r="BR7" s="1351"/>
      <c r="BS7" s="1351"/>
      <c r="BT7" s="1350">
        <v>44682</v>
      </c>
      <c r="BU7" s="1351"/>
      <c r="BV7" s="1351"/>
      <c r="BW7" s="1351"/>
      <c r="BX7" s="1380"/>
      <c r="BY7" s="1381">
        <v>0.2</v>
      </c>
      <c r="BZ7" s="1383">
        <v>0.3</v>
      </c>
      <c r="CA7" s="1385">
        <v>0.5</v>
      </c>
      <c r="CB7" s="1387">
        <v>0.75</v>
      </c>
      <c r="CC7" s="1389">
        <v>0.9</v>
      </c>
      <c r="CD7" s="1366">
        <v>1</v>
      </c>
      <c r="CE7" s="1368" t="s">
        <v>12</v>
      </c>
      <c r="CG7" s="9"/>
    </row>
    <row r="8" spans="1:104" s="12" customFormat="1" ht="37.5" customHeight="1" outlineLevel="1" thickBot="1" x14ac:dyDescent="0.3">
      <c r="A8" s="267"/>
      <c r="B8" s="1357"/>
      <c r="C8" s="1357"/>
      <c r="D8" s="1357"/>
      <c r="E8" s="1359"/>
      <c r="F8" s="1359"/>
      <c r="G8" s="1361"/>
      <c r="H8" s="386" t="s">
        <v>648</v>
      </c>
      <c r="I8" s="386" t="s">
        <v>649</v>
      </c>
      <c r="J8" s="386" t="s">
        <v>650</v>
      </c>
      <c r="K8" s="386" t="s">
        <v>651</v>
      </c>
      <c r="L8" s="386" t="s">
        <v>648</v>
      </c>
      <c r="M8" s="386" t="s">
        <v>649</v>
      </c>
      <c r="N8" s="386" t="s">
        <v>650</v>
      </c>
      <c r="O8" s="386" t="s">
        <v>651</v>
      </c>
      <c r="P8" s="386" t="s">
        <v>648</v>
      </c>
      <c r="Q8" s="386" t="s">
        <v>649</v>
      </c>
      <c r="R8" s="386" t="s">
        <v>650</v>
      </c>
      <c r="S8" s="386" t="s">
        <v>651</v>
      </c>
      <c r="T8" s="386" t="s">
        <v>648</v>
      </c>
      <c r="U8" s="386" t="s">
        <v>649</v>
      </c>
      <c r="V8" s="386" t="s">
        <v>650</v>
      </c>
      <c r="W8" s="386" t="s">
        <v>651</v>
      </c>
      <c r="X8" s="386" t="s">
        <v>648</v>
      </c>
      <c r="Y8" s="386" t="s">
        <v>649</v>
      </c>
      <c r="Z8" s="386" t="s">
        <v>650</v>
      </c>
      <c r="AA8" s="386" t="s">
        <v>651</v>
      </c>
      <c r="AB8" s="386" t="s">
        <v>648</v>
      </c>
      <c r="AC8" s="386" t="s">
        <v>649</v>
      </c>
      <c r="AD8" s="386" t="s">
        <v>650</v>
      </c>
      <c r="AE8" s="386" t="s">
        <v>651</v>
      </c>
      <c r="AF8" s="386" t="s">
        <v>648</v>
      </c>
      <c r="AG8" s="386" t="s">
        <v>649</v>
      </c>
      <c r="AH8" s="386" t="s">
        <v>650</v>
      </c>
      <c r="AI8" s="386" t="s">
        <v>651</v>
      </c>
      <c r="AJ8" s="386" t="s">
        <v>648</v>
      </c>
      <c r="AK8" s="386" t="s">
        <v>649</v>
      </c>
      <c r="AL8" s="386" t="s">
        <v>650</v>
      </c>
      <c r="AM8" s="386" t="s">
        <v>651</v>
      </c>
      <c r="AN8" s="386" t="s">
        <v>648</v>
      </c>
      <c r="AO8" s="386" t="s">
        <v>649</v>
      </c>
      <c r="AP8" s="386" t="s">
        <v>650</v>
      </c>
      <c r="AQ8" s="386" t="s">
        <v>651</v>
      </c>
      <c r="AR8" s="386" t="s">
        <v>648</v>
      </c>
      <c r="AS8" s="386" t="s">
        <v>649</v>
      </c>
      <c r="AT8" s="386" t="s">
        <v>650</v>
      </c>
      <c r="AU8" s="386" t="s">
        <v>651</v>
      </c>
      <c r="AV8" s="386" t="s">
        <v>648</v>
      </c>
      <c r="AW8" s="386" t="s">
        <v>649</v>
      </c>
      <c r="AX8" s="386" t="s">
        <v>650</v>
      </c>
      <c r="AY8" s="386" t="s">
        <v>651</v>
      </c>
      <c r="AZ8" s="386" t="s">
        <v>648</v>
      </c>
      <c r="BA8" s="386" t="s">
        <v>649</v>
      </c>
      <c r="BB8" s="386" t="s">
        <v>650</v>
      </c>
      <c r="BC8" s="386" t="s">
        <v>651</v>
      </c>
      <c r="BD8" s="386" t="s">
        <v>648</v>
      </c>
      <c r="BE8" s="386" t="s">
        <v>649</v>
      </c>
      <c r="BF8" s="386" t="s">
        <v>650</v>
      </c>
      <c r="BG8" s="386" t="s">
        <v>651</v>
      </c>
      <c r="BH8" s="386" t="s">
        <v>648</v>
      </c>
      <c r="BI8" s="386" t="s">
        <v>649</v>
      </c>
      <c r="BJ8" s="386" t="s">
        <v>650</v>
      </c>
      <c r="BK8" s="386" t="s">
        <v>651</v>
      </c>
      <c r="BL8" s="386" t="s">
        <v>648</v>
      </c>
      <c r="BM8" s="386" t="s">
        <v>649</v>
      </c>
      <c r="BN8" s="386" t="s">
        <v>650</v>
      </c>
      <c r="BO8" s="386" t="s">
        <v>651</v>
      </c>
      <c r="BP8" s="386" t="s">
        <v>648</v>
      </c>
      <c r="BQ8" s="386" t="s">
        <v>649</v>
      </c>
      <c r="BR8" s="386" t="s">
        <v>650</v>
      </c>
      <c r="BS8" s="386" t="s">
        <v>651</v>
      </c>
      <c r="BT8" s="386" t="s">
        <v>648</v>
      </c>
      <c r="BU8" s="386" t="s">
        <v>649</v>
      </c>
      <c r="BV8" s="386" t="s">
        <v>650</v>
      </c>
      <c r="BW8" s="386" t="s">
        <v>651</v>
      </c>
      <c r="BX8" s="1380"/>
      <c r="BY8" s="1382"/>
      <c r="BZ8" s="1384"/>
      <c r="CA8" s="1386"/>
      <c r="CB8" s="1388"/>
      <c r="CC8" s="1390"/>
      <c r="CD8" s="1367"/>
      <c r="CE8" s="1369"/>
      <c r="CF8" s="10"/>
      <c r="CG8" s="9"/>
      <c r="CH8" s="11"/>
      <c r="CI8" s="11"/>
      <c r="CJ8" s="11"/>
      <c r="CK8" s="11"/>
      <c r="CL8" s="11"/>
      <c r="CM8" s="11"/>
      <c r="CN8" s="11"/>
      <c r="CO8" s="11"/>
      <c r="CP8" s="11"/>
      <c r="CQ8" s="11"/>
      <c r="CR8" s="11"/>
      <c r="CS8" s="11"/>
      <c r="CT8" s="11"/>
      <c r="CU8" s="11"/>
      <c r="CV8" s="11"/>
      <c r="CW8" s="11"/>
      <c r="CX8" s="11"/>
      <c r="CY8" s="11"/>
      <c r="CZ8" s="11"/>
    </row>
    <row r="9" spans="1:104" s="25" customFormat="1" ht="37.5" customHeight="1" outlineLevel="1" thickBot="1" x14ac:dyDescent="0.3">
      <c r="A9" s="268"/>
      <c r="B9" s="1370" t="s">
        <v>669</v>
      </c>
      <c r="C9" s="1371"/>
      <c r="D9" s="1371"/>
      <c r="E9" s="1371"/>
      <c r="F9" s="1371"/>
      <c r="G9" s="1372"/>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9"/>
      <c r="CE9" s="269" t="e">
        <f>AVERAGE(CE10:CE138)</f>
        <v>#DIV/0!</v>
      </c>
      <c r="CG9" s="26"/>
    </row>
    <row r="10" spans="1:104" s="13" customFormat="1" ht="28.5" customHeight="1" x14ac:dyDescent="0.25">
      <c r="A10" s="161"/>
      <c r="B10" s="1373"/>
      <c r="C10" s="1374"/>
      <c r="D10" s="1374"/>
      <c r="E10" s="1374"/>
      <c r="F10" s="1374"/>
      <c r="G10" s="390"/>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1375"/>
      <c r="BD10" s="1375"/>
      <c r="BE10" s="1375"/>
      <c r="BF10" s="1375"/>
      <c r="BG10" s="1375"/>
      <c r="BH10" s="1375"/>
      <c r="BI10" s="1375"/>
      <c r="BJ10" s="1375"/>
      <c r="BK10" s="1375"/>
      <c r="BL10" s="1375"/>
      <c r="BM10" s="1375"/>
      <c r="BN10" s="1375"/>
      <c r="BO10" s="1375"/>
      <c r="BP10" s="1375"/>
      <c r="BQ10" s="1375"/>
      <c r="BR10" s="1375"/>
      <c r="BS10" s="1375"/>
      <c r="BT10" s="1375"/>
      <c r="BU10" s="1375"/>
      <c r="BV10" s="1375"/>
      <c r="BW10" s="1375"/>
      <c r="BX10" s="1375"/>
      <c r="BY10" s="1375"/>
      <c r="BZ10" s="1375"/>
      <c r="CA10" s="1375"/>
      <c r="CB10" s="1375"/>
      <c r="CC10" s="1375"/>
      <c r="CD10" s="1375"/>
      <c r="CE10" s="269" t="e">
        <f>AVERAGE(CE11:CE45)</f>
        <v>#DIV/0!</v>
      </c>
      <c r="CG10" s="9"/>
    </row>
    <row r="11" spans="1:104" s="13" customFormat="1" ht="45.75" customHeight="1" x14ac:dyDescent="0.25">
      <c r="A11" s="161"/>
      <c r="B11" s="385"/>
      <c r="C11" s="1408" t="s">
        <v>670</v>
      </c>
      <c r="D11" s="1409"/>
      <c r="E11" s="279" t="s">
        <v>671</v>
      </c>
      <c r="F11" s="279" t="s">
        <v>672</v>
      </c>
      <c r="G11" s="272"/>
      <c r="H11" s="273"/>
      <c r="I11" s="273"/>
      <c r="J11" s="273"/>
      <c r="K11" s="273"/>
      <c r="L11" s="273"/>
      <c r="M11" s="273"/>
      <c r="N11" s="273"/>
      <c r="O11" s="274"/>
      <c r="P11" s="274"/>
      <c r="Q11" s="274"/>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61"/>
      <c r="BY11" s="275"/>
      <c r="BZ11" s="275"/>
      <c r="CA11" s="276"/>
      <c r="CB11" s="277"/>
      <c r="CC11" s="276"/>
      <c r="CD11" s="270"/>
      <c r="CE11" s="278"/>
      <c r="CG11" s="9"/>
    </row>
    <row r="12" spans="1:104" s="25" customFormat="1" ht="39" customHeight="1" x14ac:dyDescent="0.25">
      <c r="A12" s="268"/>
      <c r="B12" s="245"/>
      <c r="C12" s="1408" t="s">
        <v>673</v>
      </c>
      <c r="D12" s="1409"/>
      <c r="E12" s="279" t="s">
        <v>671</v>
      </c>
      <c r="F12" s="279" t="s">
        <v>672</v>
      </c>
      <c r="G12" s="289"/>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1"/>
      <c r="BY12" s="292"/>
      <c r="BZ12" s="292"/>
      <c r="CA12" s="293"/>
      <c r="CB12" s="285"/>
      <c r="CC12" s="293"/>
      <c r="CD12" s="294"/>
      <c r="CE12" s="278"/>
      <c r="CG12" s="26"/>
    </row>
    <row r="13" spans="1:104" s="13" customFormat="1" ht="28.5" customHeight="1" x14ac:dyDescent="0.25">
      <c r="A13" s="161"/>
      <c r="B13" s="243"/>
      <c r="C13" s="1408" t="s">
        <v>674</v>
      </c>
      <c r="D13" s="1409"/>
      <c r="E13" s="279" t="s">
        <v>671</v>
      </c>
      <c r="F13" s="279" t="s">
        <v>672</v>
      </c>
      <c r="G13" s="289"/>
      <c r="H13" s="281"/>
      <c r="I13" s="281"/>
      <c r="J13" s="282"/>
      <c r="K13" s="282"/>
      <c r="L13" s="282"/>
      <c r="M13" s="282"/>
      <c r="N13" s="283"/>
      <c r="O13" s="282"/>
      <c r="P13" s="282"/>
      <c r="Q13" s="282"/>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17"/>
      <c r="BY13" s="284"/>
      <c r="BZ13" s="284"/>
      <c r="CA13" s="285"/>
      <c r="CB13" s="285"/>
      <c r="CC13" s="285"/>
      <c r="CD13" s="286"/>
      <c r="CE13" s="278"/>
      <c r="CG13" s="9"/>
    </row>
    <row r="14" spans="1:104" s="25" customFormat="1" ht="28.5" customHeight="1" x14ac:dyDescent="0.25">
      <c r="A14" s="268"/>
      <c r="B14" s="245"/>
      <c r="C14" s="1416" t="s">
        <v>675</v>
      </c>
      <c r="D14" s="1417"/>
      <c r="E14" s="279" t="s">
        <v>671</v>
      </c>
      <c r="F14" s="279" t="s">
        <v>672</v>
      </c>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1"/>
      <c r="BY14" s="292"/>
      <c r="BZ14" s="292"/>
      <c r="CA14" s="293"/>
      <c r="CB14" s="293"/>
      <c r="CC14" s="293"/>
      <c r="CD14" s="294"/>
      <c r="CE14" s="278"/>
      <c r="CG14" s="26"/>
    </row>
    <row r="15" spans="1:104" s="13" customFormat="1" ht="28.5" customHeight="1" x14ac:dyDescent="0.25">
      <c r="A15" s="161"/>
      <c r="B15" s="243"/>
      <c r="C15" s="1416" t="s">
        <v>676</v>
      </c>
      <c r="D15" s="1417"/>
      <c r="E15" s="279" t="s">
        <v>671</v>
      </c>
      <c r="F15" s="279" t="s">
        <v>672</v>
      </c>
      <c r="G15" s="289"/>
      <c r="H15" s="281"/>
      <c r="I15" s="281"/>
      <c r="J15" s="282"/>
      <c r="K15" s="282"/>
      <c r="L15" s="282"/>
      <c r="M15" s="282"/>
      <c r="N15" s="283"/>
      <c r="O15" s="282"/>
      <c r="P15" s="282"/>
      <c r="Q15" s="282"/>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17"/>
      <c r="BY15" s="284"/>
      <c r="BZ15" s="284"/>
      <c r="CA15" s="285"/>
      <c r="CB15" s="285"/>
      <c r="CC15" s="285"/>
      <c r="CD15" s="286"/>
      <c r="CE15" s="278"/>
      <c r="CG15" s="9"/>
    </row>
    <row r="16" spans="1:104" s="25" customFormat="1" ht="28.5" customHeight="1" x14ac:dyDescent="0.25">
      <c r="A16" s="268"/>
      <c r="B16" s="245"/>
      <c r="C16" s="1408" t="s">
        <v>677</v>
      </c>
      <c r="D16" s="1409"/>
      <c r="E16" s="279" t="s">
        <v>671</v>
      </c>
      <c r="F16" s="279" t="s">
        <v>672</v>
      </c>
      <c r="G16" s="289"/>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1"/>
      <c r="BY16" s="292"/>
      <c r="BZ16" s="292"/>
      <c r="CA16" s="293"/>
      <c r="CB16" s="293"/>
      <c r="CC16" s="293"/>
      <c r="CD16" s="294"/>
      <c r="CE16" s="278"/>
      <c r="CG16" s="26"/>
    </row>
    <row r="17" spans="2:83" s="13" customFormat="1" ht="28.5" customHeight="1" x14ac:dyDescent="0.2">
      <c r="B17" s="243"/>
      <c r="C17" s="1408" t="s">
        <v>678</v>
      </c>
      <c r="D17" s="1409"/>
      <c r="E17" s="279" t="s">
        <v>671</v>
      </c>
      <c r="F17" s="279" t="s">
        <v>679</v>
      </c>
      <c r="G17" s="300"/>
      <c r="H17" s="281"/>
      <c r="I17" s="281"/>
      <c r="J17" s="282"/>
      <c r="K17" s="282"/>
      <c r="L17" s="282"/>
      <c r="M17" s="282"/>
      <c r="N17" s="283"/>
      <c r="O17" s="282"/>
      <c r="P17" s="282"/>
      <c r="Q17" s="282"/>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17"/>
      <c r="BY17" s="284"/>
      <c r="BZ17" s="284"/>
      <c r="CA17" s="285"/>
      <c r="CB17" s="285"/>
      <c r="CC17" s="285"/>
      <c r="CD17" s="286"/>
      <c r="CE17" s="278"/>
    </row>
    <row r="18" spans="2:83" s="25" customFormat="1" ht="28.5" customHeight="1" x14ac:dyDescent="0.2">
      <c r="B18" s="245"/>
      <c r="C18" s="1408" t="s">
        <v>680</v>
      </c>
      <c r="D18" s="1409"/>
      <c r="E18" s="279" t="s">
        <v>671</v>
      </c>
      <c r="F18" s="279" t="s">
        <v>672</v>
      </c>
      <c r="G18" s="302"/>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1"/>
      <c r="BY18" s="292"/>
      <c r="BZ18" s="292"/>
      <c r="CA18" s="293"/>
      <c r="CB18" s="293"/>
      <c r="CC18" s="293"/>
      <c r="CD18" s="294"/>
      <c r="CE18" s="278"/>
    </row>
    <row r="19" spans="2:83" s="25" customFormat="1" ht="47.25" customHeight="1" x14ac:dyDescent="0.2">
      <c r="B19" s="245"/>
      <c r="C19" s="1408" t="s">
        <v>681</v>
      </c>
      <c r="D19" s="1410"/>
      <c r="E19" s="279" t="s">
        <v>671</v>
      </c>
      <c r="F19" s="329" t="s">
        <v>682</v>
      </c>
      <c r="G19" s="62"/>
      <c r="H19" s="304"/>
      <c r="I19" s="305"/>
      <c r="J19" s="306"/>
      <c r="K19" s="306"/>
      <c r="L19" s="306"/>
      <c r="M19" s="306"/>
      <c r="N19" s="307"/>
      <c r="O19" s="306"/>
      <c r="P19" s="306"/>
      <c r="Q19" s="306"/>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8"/>
      <c r="BY19" s="309"/>
      <c r="BZ19" s="309"/>
      <c r="CA19" s="310"/>
      <c r="CB19" s="310"/>
      <c r="CC19" s="310"/>
      <c r="CD19" s="310"/>
      <c r="CE19" s="278"/>
    </row>
    <row r="20" spans="2:83" s="25" customFormat="1" ht="28.5" customHeight="1" x14ac:dyDescent="0.2">
      <c r="B20" s="245"/>
      <c r="C20" s="1378"/>
      <c r="D20" s="1379"/>
      <c r="E20" s="303"/>
      <c r="F20" s="296"/>
      <c r="G20" s="302"/>
      <c r="H20" s="304"/>
      <c r="I20" s="305"/>
      <c r="J20" s="306"/>
      <c r="K20" s="306"/>
      <c r="L20" s="306"/>
      <c r="M20" s="306"/>
      <c r="N20" s="307"/>
      <c r="O20" s="306"/>
      <c r="P20" s="306"/>
      <c r="Q20" s="306"/>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8"/>
      <c r="BY20" s="309"/>
      <c r="BZ20" s="309"/>
      <c r="CA20" s="310"/>
      <c r="CB20" s="310"/>
      <c r="CC20" s="310"/>
      <c r="CD20" s="310"/>
      <c r="CE20" s="278"/>
    </row>
    <row r="21" spans="2:83" s="25" customFormat="1" ht="38.25" customHeight="1" x14ac:dyDescent="0.2">
      <c r="B21" s="246"/>
      <c r="C21" s="1378"/>
      <c r="D21" s="1379"/>
      <c r="E21" s="303"/>
      <c r="F21" s="296"/>
      <c r="G21" s="302"/>
      <c r="H21" s="304"/>
      <c r="I21" s="305"/>
      <c r="J21" s="306"/>
      <c r="K21" s="306"/>
      <c r="L21" s="306"/>
      <c r="M21" s="306"/>
      <c r="N21" s="307"/>
      <c r="O21" s="306"/>
      <c r="P21" s="306"/>
      <c r="Q21" s="306"/>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8"/>
      <c r="BY21" s="309"/>
      <c r="BZ21" s="309"/>
      <c r="CA21" s="310"/>
      <c r="CB21" s="310"/>
      <c r="CC21" s="310"/>
      <c r="CD21" s="310"/>
      <c r="CE21" s="278"/>
    </row>
    <row r="22" spans="2:83" s="25" customFormat="1" ht="32.25" customHeight="1" x14ac:dyDescent="0.2">
      <c r="B22" s="245"/>
      <c r="C22" s="1378"/>
      <c r="D22" s="1379"/>
      <c r="E22" s="303"/>
      <c r="F22" s="296"/>
      <c r="G22" s="62"/>
      <c r="H22" s="304"/>
      <c r="I22" s="305"/>
      <c r="J22" s="306"/>
      <c r="K22" s="306"/>
      <c r="L22" s="306"/>
      <c r="M22" s="306"/>
      <c r="N22" s="307"/>
      <c r="O22" s="306"/>
      <c r="P22" s="306"/>
      <c r="Q22" s="306"/>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8"/>
      <c r="BY22" s="309"/>
      <c r="BZ22" s="309"/>
      <c r="CA22" s="310"/>
      <c r="CB22" s="310"/>
      <c r="CC22" s="310"/>
      <c r="CD22" s="310"/>
      <c r="CE22" s="278"/>
    </row>
    <row r="23" spans="2:83" s="23" customFormat="1" ht="28.5" customHeight="1" x14ac:dyDescent="0.2">
      <c r="B23" s="265"/>
      <c r="C23" s="1393"/>
      <c r="D23" s="1394"/>
      <c r="E23" s="279"/>
      <c r="F23" s="329"/>
      <c r="G23" s="62"/>
      <c r="H23" s="33"/>
      <c r="I23" s="24"/>
      <c r="J23" s="24"/>
      <c r="K23" s="24"/>
      <c r="L23" s="24"/>
      <c r="M23" s="108"/>
      <c r="N23" s="108"/>
      <c r="O23" s="108"/>
      <c r="P23" s="108"/>
      <c r="Q23" s="108"/>
      <c r="R23" s="108"/>
      <c r="S23" s="108"/>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42"/>
      <c r="CE23" s="350"/>
    </row>
    <row r="24" spans="2:83" s="23" customFormat="1" ht="28.5" customHeight="1" x14ac:dyDescent="0.2">
      <c r="B24" s="40"/>
      <c r="C24" s="1391"/>
      <c r="D24" s="1392"/>
      <c r="E24" s="279"/>
      <c r="F24" s="329"/>
      <c r="G24" s="62"/>
      <c r="H24" s="33"/>
      <c r="I24" s="24"/>
      <c r="J24" s="24"/>
      <c r="K24" s="24"/>
      <c r="L24" s="24"/>
      <c r="M24" s="24"/>
      <c r="N24" s="108"/>
      <c r="O24" s="108"/>
      <c r="P24" s="108"/>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324"/>
      <c r="CE24" s="350"/>
    </row>
    <row r="25" spans="2:83" s="23" customFormat="1" ht="28.5" customHeight="1" x14ac:dyDescent="0.2">
      <c r="B25" s="40"/>
      <c r="C25" s="1391"/>
      <c r="D25" s="1392"/>
      <c r="E25" s="279"/>
      <c r="F25" s="329"/>
      <c r="G25" s="62"/>
      <c r="H25" s="33"/>
      <c r="I25" s="24"/>
      <c r="J25" s="24"/>
      <c r="K25" s="24"/>
      <c r="L25" s="24"/>
      <c r="M25" s="24"/>
      <c r="N25" s="24"/>
      <c r="O25" s="24"/>
      <c r="P25" s="24"/>
      <c r="Q25" s="108"/>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42"/>
      <c r="CE25" s="350"/>
    </row>
    <row r="26" spans="2:83" s="23" customFormat="1" ht="28.5" customHeight="1" x14ac:dyDescent="0.2">
      <c r="B26" s="40"/>
      <c r="C26" s="1391"/>
      <c r="D26" s="1392"/>
      <c r="E26" s="279"/>
      <c r="F26" s="329"/>
      <c r="G26" s="62"/>
      <c r="H26" s="33"/>
      <c r="I26" s="24"/>
      <c r="J26" s="24"/>
      <c r="K26" s="24"/>
      <c r="L26" s="24"/>
      <c r="M26" s="24"/>
      <c r="N26" s="24"/>
      <c r="O26" s="24"/>
      <c r="P26" s="109"/>
      <c r="Q26" s="108"/>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42"/>
      <c r="CE26" s="350"/>
    </row>
    <row r="27" spans="2:83" s="23" customFormat="1" ht="34.5" customHeight="1" x14ac:dyDescent="0.2">
      <c r="B27" s="40"/>
      <c r="C27" s="1391"/>
      <c r="D27" s="1392"/>
      <c r="E27" s="279"/>
      <c r="F27" s="329"/>
      <c r="G27" s="62"/>
      <c r="H27" s="33"/>
      <c r="I27" s="24"/>
      <c r="J27" s="24"/>
      <c r="K27" s="24"/>
      <c r="L27" s="24"/>
      <c r="M27" s="24"/>
      <c r="N27" s="24"/>
      <c r="O27" s="24"/>
      <c r="P27" s="24"/>
      <c r="Q27" s="24"/>
      <c r="R27" s="109"/>
      <c r="S27" s="109"/>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42"/>
      <c r="CE27" s="350"/>
    </row>
    <row r="28" spans="2:83" s="23" customFormat="1" ht="31.5" customHeight="1" x14ac:dyDescent="0.2">
      <c r="B28" s="40"/>
      <c r="C28" s="1391"/>
      <c r="D28" s="1392"/>
      <c r="E28" s="279"/>
      <c r="F28" s="329"/>
      <c r="G28" s="62"/>
      <c r="H28" s="33"/>
      <c r="I28" s="24"/>
      <c r="J28" s="24"/>
      <c r="K28" s="24"/>
      <c r="L28" s="24"/>
      <c r="M28" s="24"/>
      <c r="N28" s="24"/>
      <c r="O28" s="24"/>
      <c r="P28" s="24"/>
      <c r="Q28" s="24"/>
      <c r="R28" s="24"/>
      <c r="S28" s="109"/>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42"/>
      <c r="CE28" s="350"/>
    </row>
    <row r="29" spans="2:83" s="23" customFormat="1" ht="28.5" customHeight="1" x14ac:dyDescent="0.2">
      <c r="B29" s="40"/>
      <c r="C29" s="1391"/>
      <c r="D29" s="1392"/>
      <c r="E29" s="279"/>
      <c r="F29" s="329"/>
      <c r="G29" s="62"/>
      <c r="H29" s="33"/>
      <c r="I29" s="24"/>
      <c r="J29" s="24"/>
      <c r="K29" s="24"/>
      <c r="L29" s="24"/>
      <c r="M29" s="24"/>
      <c r="N29" s="24"/>
      <c r="O29" s="24"/>
      <c r="P29" s="24"/>
      <c r="Q29" s="24"/>
      <c r="R29" s="24"/>
      <c r="S29" s="109"/>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42"/>
      <c r="CE29" s="350"/>
    </row>
    <row r="30" spans="2:83" s="23" customFormat="1" ht="28.5" customHeight="1" x14ac:dyDescent="0.2">
      <c r="B30" s="40"/>
      <c r="C30" s="1391"/>
      <c r="D30" s="1392"/>
      <c r="E30" s="279"/>
      <c r="F30" s="329"/>
      <c r="G30" s="62"/>
      <c r="H30" s="33"/>
      <c r="I30" s="24"/>
      <c r="J30" s="24"/>
      <c r="K30" s="24"/>
      <c r="L30" s="24"/>
      <c r="M30" s="24"/>
      <c r="N30" s="24"/>
      <c r="O30" s="24"/>
      <c r="P30" s="24"/>
      <c r="Q30" s="24"/>
      <c r="R30" s="24"/>
      <c r="S30" s="24"/>
      <c r="T30" s="108"/>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42"/>
      <c r="CE30" s="350"/>
    </row>
    <row r="31" spans="2:83" s="23" customFormat="1" ht="28.5" customHeight="1" x14ac:dyDescent="0.2">
      <c r="B31" s="40"/>
      <c r="C31" s="1391"/>
      <c r="D31" s="1392"/>
      <c r="E31" s="279"/>
      <c r="F31" s="329"/>
      <c r="G31" s="62"/>
      <c r="H31" s="33"/>
      <c r="I31" s="24"/>
      <c r="J31" s="24"/>
      <c r="K31" s="24"/>
      <c r="L31" s="24"/>
      <c r="M31" s="24"/>
      <c r="N31" s="24"/>
      <c r="O31" s="24"/>
      <c r="P31" s="24"/>
      <c r="Q31" s="24"/>
      <c r="R31" s="24"/>
      <c r="S31" s="24"/>
      <c r="T31" s="108"/>
      <c r="U31" s="108"/>
      <c r="V31" s="24"/>
      <c r="W31" s="351"/>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42"/>
      <c r="CE31" s="350"/>
    </row>
    <row r="32" spans="2:83" s="23" customFormat="1" ht="28.5" customHeight="1" x14ac:dyDescent="0.2">
      <c r="B32" s="40"/>
      <c r="C32" s="1391"/>
      <c r="D32" s="1392"/>
      <c r="E32" s="279"/>
      <c r="F32" s="329"/>
      <c r="G32" s="62"/>
      <c r="H32" s="33"/>
      <c r="I32" s="24"/>
      <c r="J32" s="24"/>
      <c r="K32" s="24"/>
      <c r="L32" s="24"/>
      <c r="M32" s="24"/>
      <c r="N32" s="24"/>
      <c r="O32" s="24"/>
      <c r="P32" s="24"/>
      <c r="Q32" s="24"/>
      <c r="R32" s="24"/>
      <c r="S32" s="24"/>
      <c r="T32" s="108"/>
      <c r="U32" s="108"/>
      <c r="V32" s="24"/>
      <c r="W32" s="351"/>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42"/>
      <c r="CE32" s="350"/>
    </row>
    <row r="33" spans="2:83" s="23" customFormat="1" ht="28.5" customHeight="1" x14ac:dyDescent="0.2">
      <c r="B33" s="40"/>
      <c r="C33" s="1391"/>
      <c r="D33" s="1392"/>
      <c r="E33" s="279"/>
      <c r="F33" s="329"/>
      <c r="G33" s="62"/>
      <c r="H33" s="33"/>
      <c r="I33" s="24"/>
      <c r="J33" s="24"/>
      <c r="K33" s="24"/>
      <c r="L33" s="24"/>
      <c r="M33" s="24"/>
      <c r="N33" s="24"/>
      <c r="O33" s="24"/>
      <c r="P33" s="24"/>
      <c r="Q33" s="24"/>
      <c r="R33" s="24"/>
      <c r="S33" s="24"/>
      <c r="T33" s="108"/>
      <c r="U33" s="108"/>
      <c r="V33" s="24"/>
      <c r="W33" s="351"/>
      <c r="X33" s="108"/>
      <c r="Y33" s="108"/>
      <c r="Z33" s="108"/>
      <c r="AA33" s="108"/>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42"/>
      <c r="CE33" s="350"/>
    </row>
    <row r="34" spans="2:83" s="23" customFormat="1" ht="28.5" customHeight="1" x14ac:dyDescent="0.2">
      <c r="B34" s="40"/>
      <c r="C34" s="1391"/>
      <c r="D34" s="1392"/>
      <c r="E34" s="279"/>
      <c r="F34" s="329"/>
      <c r="G34" s="62"/>
      <c r="H34" s="33"/>
      <c r="I34" s="24"/>
      <c r="J34" s="24"/>
      <c r="K34" s="24"/>
      <c r="L34" s="24"/>
      <c r="M34" s="24"/>
      <c r="N34" s="24"/>
      <c r="O34" s="24"/>
      <c r="P34" s="24"/>
      <c r="Q34" s="24"/>
      <c r="R34" s="108"/>
      <c r="S34" s="108"/>
      <c r="T34" s="108"/>
      <c r="U34" s="108"/>
      <c r="V34" s="108"/>
      <c r="W34" s="108"/>
      <c r="X34" s="108"/>
      <c r="Y34" s="108"/>
      <c r="Z34" s="108"/>
      <c r="AA34" s="108"/>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42"/>
      <c r="CE34" s="350"/>
    </row>
    <row r="35" spans="2:83" s="13" customFormat="1" ht="28.5" customHeight="1" x14ac:dyDescent="0.2">
      <c r="B35" s="1373"/>
      <c r="C35" s="1374"/>
      <c r="D35" s="1374"/>
      <c r="E35" s="1374"/>
      <c r="F35" s="1374"/>
      <c r="G35" s="391"/>
      <c r="H35" s="392"/>
      <c r="I35" s="392"/>
      <c r="J35" s="392"/>
      <c r="K35" s="393"/>
      <c r="L35" s="1373"/>
      <c r="M35" s="1374"/>
      <c r="N35" s="1374"/>
      <c r="O35" s="1374"/>
      <c r="P35" s="1374"/>
      <c r="Q35" s="1373"/>
      <c r="R35" s="1374"/>
      <c r="S35" s="1374"/>
      <c r="T35" s="1374"/>
      <c r="U35" s="1374"/>
      <c r="V35" s="1373"/>
      <c r="W35" s="1374"/>
      <c r="X35" s="1374"/>
      <c r="Y35" s="1374"/>
      <c r="Z35" s="1374"/>
      <c r="AA35" s="1373"/>
      <c r="AB35" s="1374"/>
      <c r="AC35" s="1374"/>
      <c r="AD35" s="1374"/>
      <c r="AE35" s="1374"/>
      <c r="AF35" s="1373"/>
      <c r="AG35" s="1374"/>
      <c r="AH35" s="1374"/>
      <c r="AI35" s="1374"/>
      <c r="AJ35" s="1374"/>
      <c r="AK35" s="1373"/>
      <c r="AL35" s="1374"/>
      <c r="AM35" s="1374"/>
      <c r="AN35" s="1374"/>
      <c r="AO35" s="1374"/>
      <c r="AP35" s="1373"/>
      <c r="AQ35" s="1374"/>
      <c r="AR35" s="1374"/>
      <c r="AS35" s="1374"/>
      <c r="AT35" s="1374"/>
      <c r="AU35" s="1373"/>
      <c r="AV35" s="1374"/>
      <c r="AW35" s="1374"/>
      <c r="AX35" s="1374"/>
      <c r="AY35" s="1374"/>
      <c r="AZ35" s="1373"/>
      <c r="BA35" s="1374"/>
      <c r="BB35" s="1374"/>
      <c r="BC35" s="1374"/>
      <c r="BD35" s="1374"/>
      <c r="BE35" s="1373"/>
      <c r="BF35" s="1374"/>
      <c r="BG35" s="1374"/>
      <c r="BH35" s="1374"/>
      <c r="BI35" s="1374"/>
      <c r="BJ35" s="1373"/>
      <c r="BK35" s="1374"/>
      <c r="BL35" s="1374"/>
      <c r="BM35" s="1374"/>
      <c r="BN35" s="1374"/>
      <c r="BO35" s="1373"/>
      <c r="BP35" s="1374"/>
      <c r="BQ35" s="1374"/>
      <c r="BR35" s="1374"/>
      <c r="BS35" s="1374"/>
      <c r="BT35" s="1373"/>
      <c r="BU35" s="1374"/>
      <c r="BV35" s="1374"/>
      <c r="BW35" s="1374"/>
      <c r="BX35" s="1374"/>
      <c r="BY35" s="1373"/>
      <c r="BZ35" s="1374"/>
      <c r="CA35" s="1374"/>
      <c r="CB35" s="1374"/>
      <c r="CC35" s="1374"/>
      <c r="CD35" s="560"/>
      <c r="CE35" s="278"/>
    </row>
    <row r="36" spans="2:83" s="13" customFormat="1" ht="28.5" customHeight="1" x14ac:dyDescent="0.2">
      <c r="B36" s="34"/>
      <c r="C36" s="1395"/>
      <c r="D36" s="1396"/>
      <c r="E36" s="315"/>
      <c r="F36" s="279"/>
      <c r="G36" s="280"/>
      <c r="H36" s="281"/>
      <c r="I36" s="281"/>
      <c r="J36" s="282"/>
      <c r="K36" s="282"/>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17"/>
      <c r="BY36" s="284"/>
      <c r="BZ36" s="284"/>
      <c r="CA36" s="285"/>
      <c r="CB36" s="285"/>
      <c r="CC36" s="285"/>
      <c r="CD36" s="286"/>
      <c r="CE36" s="278"/>
    </row>
    <row r="37" spans="2:83" s="13" customFormat="1" ht="28.5" customHeight="1" x14ac:dyDescent="0.2">
      <c r="B37" s="34"/>
      <c r="C37" s="1395"/>
      <c r="D37" s="1396"/>
      <c r="E37" s="315"/>
      <c r="F37" s="279"/>
      <c r="G37" s="280"/>
      <c r="H37" s="281"/>
      <c r="I37" s="281"/>
      <c r="J37" s="282"/>
      <c r="K37" s="282"/>
      <c r="L37" s="281"/>
      <c r="M37" s="281"/>
      <c r="N37" s="282"/>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17"/>
      <c r="BY37" s="284"/>
      <c r="BZ37" s="284"/>
      <c r="CA37" s="285"/>
      <c r="CB37" s="285"/>
      <c r="CC37" s="285"/>
      <c r="CD37" s="286"/>
      <c r="CE37" s="278"/>
    </row>
    <row r="38" spans="2:83" s="13" customFormat="1" ht="41.25" customHeight="1" x14ac:dyDescent="0.2">
      <c r="B38" s="34"/>
      <c r="C38" s="1395"/>
      <c r="D38" s="1396"/>
      <c r="E38" s="315"/>
      <c r="F38" s="279"/>
      <c r="G38" s="280"/>
      <c r="H38" s="281"/>
      <c r="I38" s="281"/>
      <c r="J38" s="282"/>
      <c r="K38" s="282"/>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17"/>
      <c r="BY38" s="284"/>
      <c r="BZ38" s="284"/>
      <c r="CA38" s="285"/>
      <c r="CB38" s="285"/>
      <c r="CC38" s="285"/>
      <c r="CD38" s="286"/>
      <c r="CE38" s="278"/>
    </row>
    <row r="39" spans="2:83" s="13" customFormat="1" ht="28.5" customHeight="1" x14ac:dyDescent="0.2">
      <c r="B39" s="34"/>
      <c r="C39" s="1395"/>
      <c r="D39" s="1396"/>
      <c r="E39" s="315"/>
      <c r="F39" s="279"/>
      <c r="G39" s="280"/>
      <c r="H39" s="281"/>
      <c r="I39" s="281"/>
      <c r="J39" s="282"/>
      <c r="K39" s="282"/>
      <c r="L39" s="281"/>
      <c r="M39" s="281"/>
      <c r="N39" s="281"/>
      <c r="O39" s="282"/>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17"/>
      <c r="BY39" s="284"/>
      <c r="BZ39" s="284"/>
      <c r="CA39" s="285"/>
      <c r="CB39" s="285"/>
      <c r="CC39" s="285"/>
      <c r="CD39" s="286"/>
      <c r="CE39" s="278"/>
    </row>
    <row r="40" spans="2:83" s="13" customFormat="1" ht="28.5" customHeight="1" x14ac:dyDescent="0.2">
      <c r="B40" s="34"/>
      <c r="C40" s="1395"/>
      <c r="D40" s="1396"/>
      <c r="E40" s="315"/>
      <c r="F40" s="279"/>
      <c r="G40" s="280"/>
      <c r="H40" s="281"/>
      <c r="I40" s="281"/>
      <c r="J40" s="282"/>
      <c r="K40" s="282"/>
      <c r="L40" s="282"/>
      <c r="M40" s="316"/>
      <c r="N40" s="69"/>
      <c r="O40" s="69"/>
      <c r="P40" s="69"/>
      <c r="Q40" s="317"/>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17"/>
      <c r="BY40" s="284"/>
      <c r="BZ40" s="284"/>
      <c r="CA40" s="285"/>
      <c r="CB40" s="285"/>
      <c r="CC40" s="285"/>
      <c r="CD40" s="286"/>
      <c r="CE40" s="278"/>
    </row>
    <row r="41" spans="2:83" s="13" customFormat="1" ht="28.5" customHeight="1" x14ac:dyDescent="0.2">
      <c r="B41" s="34"/>
      <c r="C41" s="1395"/>
      <c r="D41" s="1396"/>
      <c r="E41" s="315"/>
      <c r="F41" s="279"/>
      <c r="G41" s="280"/>
      <c r="H41" s="281"/>
      <c r="I41" s="281"/>
      <c r="J41" s="282"/>
      <c r="K41" s="282"/>
      <c r="L41" s="282"/>
      <c r="M41" s="282"/>
      <c r="N41" s="282"/>
      <c r="O41" s="282"/>
      <c r="P41" s="282"/>
      <c r="Q41" s="282"/>
      <c r="R41" s="282"/>
      <c r="S41" s="282"/>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17"/>
      <c r="BY41" s="284"/>
      <c r="BZ41" s="284"/>
      <c r="CA41" s="285"/>
      <c r="CB41" s="285"/>
      <c r="CC41" s="285"/>
      <c r="CD41" s="286"/>
      <c r="CE41" s="278"/>
    </row>
    <row r="42" spans="2:83" s="13" customFormat="1" ht="28.5" customHeight="1" x14ac:dyDescent="0.2">
      <c r="B42" s="34"/>
      <c r="C42" s="1395"/>
      <c r="D42" s="1396"/>
      <c r="E42" s="315"/>
      <c r="F42" s="279"/>
      <c r="G42" s="280"/>
      <c r="H42" s="281"/>
      <c r="I42" s="281"/>
      <c r="J42" s="282"/>
      <c r="K42" s="282"/>
      <c r="L42" s="282"/>
      <c r="M42" s="282"/>
      <c r="N42" s="314"/>
      <c r="O42" s="274"/>
      <c r="P42" s="274"/>
      <c r="Q42" s="282"/>
      <c r="R42" s="281"/>
      <c r="S42" s="282"/>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17"/>
      <c r="BY42" s="284"/>
      <c r="BZ42" s="284"/>
      <c r="CA42" s="285"/>
      <c r="CB42" s="285"/>
      <c r="CC42" s="285"/>
      <c r="CD42" s="286"/>
      <c r="CE42" s="278"/>
    </row>
    <row r="43" spans="2:83" s="13" customFormat="1" ht="37.5" customHeight="1" x14ac:dyDescent="0.2">
      <c r="B43" s="34"/>
      <c r="C43" s="1395"/>
      <c r="D43" s="1396"/>
      <c r="E43" s="315"/>
      <c r="F43" s="279"/>
      <c r="G43" s="280"/>
      <c r="H43" s="281"/>
      <c r="I43" s="281"/>
      <c r="J43" s="282"/>
      <c r="K43" s="282"/>
      <c r="L43" s="282"/>
      <c r="M43" s="282"/>
      <c r="N43" s="314"/>
      <c r="O43" s="274"/>
      <c r="P43" s="274"/>
      <c r="Q43" s="282"/>
      <c r="R43" s="281"/>
      <c r="S43" s="282"/>
      <c r="T43" s="282"/>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17"/>
      <c r="BY43" s="284"/>
      <c r="BZ43" s="284"/>
      <c r="CA43" s="285"/>
      <c r="CB43" s="285"/>
      <c r="CC43" s="285"/>
      <c r="CD43" s="286"/>
      <c r="CE43" s="278"/>
    </row>
    <row r="44" spans="2:83" s="13" customFormat="1" ht="28.5" customHeight="1" x14ac:dyDescent="0.2">
      <c r="B44" s="34"/>
      <c r="C44" s="1395"/>
      <c r="D44" s="1396"/>
      <c r="E44" s="315"/>
      <c r="F44" s="279"/>
      <c r="G44" s="280"/>
      <c r="H44" s="281"/>
      <c r="I44" s="281"/>
      <c r="J44" s="282"/>
      <c r="K44" s="282"/>
      <c r="L44" s="282"/>
      <c r="M44" s="282"/>
      <c r="N44" s="314"/>
      <c r="O44" s="274"/>
      <c r="P44" s="274"/>
      <c r="Q44" s="282"/>
      <c r="R44" s="281"/>
      <c r="S44" s="281"/>
      <c r="T44" s="281"/>
      <c r="U44" s="281"/>
      <c r="V44" s="281"/>
      <c r="W44" s="282"/>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17"/>
      <c r="BY44" s="284"/>
      <c r="BZ44" s="284"/>
      <c r="CA44" s="285"/>
      <c r="CB44" s="285"/>
      <c r="CC44" s="285"/>
      <c r="CD44" s="286"/>
      <c r="CE44" s="278"/>
    </row>
    <row r="45" spans="2:83" s="13" customFormat="1" ht="28.5" customHeight="1" x14ac:dyDescent="0.2">
      <c r="B45" s="34"/>
      <c r="C45" s="1395"/>
      <c r="D45" s="1396"/>
      <c r="E45" s="315"/>
      <c r="F45" s="279"/>
      <c r="G45" s="280"/>
      <c r="H45" s="281"/>
      <c r="I45" s="281"/>
      <c r="J45" s="282"/>
      <c r="K45" s="282"/>
      <c r="L45" s="282"/>
      <c r="M45" s="282"/>
      <c r="N45" s="283"/>
      <c r="O45" s="282"/>
      <c r="P45" s="282"/>
      <c r="Q45" s="282"/>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17"/>
      <c r="BY45" s="284"/>
      <c r="BZ45" s="284"/>
      <c r="CA45" s="285"/>
      <c r="CB45" s="285"/>
      <c r="CC45" s="285"/>
      <c r="CD45" s="286"/>
      <c r="CE45" s="318"/>
    </row>
    <row r="46" spans="2:83" s="13" customFormat="1" ht="28.5" customHeight="1" x14ac:dyDescent="0.2">
      <c r="B46" s="1373"/>
      <c r="C46" s="1374"/>
      <c r="D46" s="1374"/>
      <c r="E46" s="1374"/>
      <c r="F46" s="1374"/>
      <c r="G46" s="388"/>
      <c r="H46" s="27"/>
      <c r="I46" s="27"/>
      <c r="J46" s="27"/>
      <c r="K46" s="27"/>
      <c r="L46" s="1373"/>
      <c r="M46" s="1374"/>
      <c r="N46" s="1374"/>
      <c r="O46" s="1374"/>
      <c r="P46" s="1374"/>
      <c r="Q46" s="1373"/>
      <c r="R46" s="1374"/>
      <c r="S46" s="1374"/>
      <c r="T46" s="1374"/>
      <c r="U46" s="1374"/>
      <c r="V46" s="1373"/>
      <c r="W46" s="1374"/>
      <c r="X46" s="1374"/>
      <c r="Y46" s="1374"/>
      <c r="Z46" s="1374"/>
      <c r="AA46" s="1373"/>
      <c r="AB46" s="1374"/>
      <c r="AC46" s="1374"/>
      <c r="AD46" s="1374"/>
      <c r="AE46" s="1374"/>
      <c r="AF46" s="1373"/>
      <c r="AG46" s="1374"/>
      <c r="AH46" s="1374"/>
      <c r="AI46" s="1374"/>
      <c r="AJ46" s="1374"/>
      <c r="AK46" s="1373"/>
      <c r="AL46" s="1374"/>
      <c r="AM46" s="1374"/>
      <c r="AN46" s="1374"/>
      <c r="AO46" s="1374"/>
      <c r="AP46" s="1373"/>
      <c r="AQ46" s="1374"/>
      <c r="AR46" s="1374"/>
      <c r="AS46" s="1374"/>
      <c r="AT46" s="1374"/>
      <c r="AU46" s="1373"/>
      <c r="AV46" s="1374"/>
      <c r="AW46" s="1374"/>
      <c r="AX46" s="1374"/>
      <c r="AY46" s="1374"/>
      <c r="AZ46" s="1373"/>
      <c r="BA46" s="1374"/>
      <c r="BB46" s="1374"/>
      <c r="BC46" s="1374"/>
      <c r="BD46" s="1374"/>
      <c r="BE46" s="1373"/>
      <c r="BF46" s="1374"/>
      <c r="BG46" s="1374"/>
      <c r="BH46" s="1374"/>
      <c r="BI46" s="1374"/>
      <c r="BJ46" s="1373"/>
      <c r="BK46" s="1374"/>
      <c r="BL46" s="1374"/>
      <c r="BM46" s="1374"/>
      <c r="BN46" s="1374"/>
      <c r="BO46" s="1373"/>
      <c r="BP46" s="1374"/>
      <c r="BQ46" s="1374"/>
      <c r="BR46" s="1374"/>
      <c r="BS46" s="1374"/>
      <c r="BT46" s="1373"/>
      <c r="BU46" s="1374"/>
      <c r="BV46" s="1374"/>
      <c r="BW46" s="1374"/>
      <c r="BX46" s="1374"/>
      <c r="BY46" s="1373"/>
      <c r="BZ46" s="1374"/>
      <c r="CA46" s="1374"/>
      <c r="CB46" s="1374"/>
      <c r="CC46" s="1374"/>
      <c r="CD46" s="560"/>
      <c r="CE46" s="311"/>
    </row>
    <row r="47" spans="2:83" s="13" customFormat="1" ht="28.5" customHeight="1" x14ac:dyDescent="0.2">
      <c r="B47" s="244"/>
      <c r="C47" s="1378"/>
      <c r="D47" s="1379"/>
      <c r="E47" s="312"/>
      <c r="F47" s="312"/>
      <c r="G47" s="313"/>
      <c r="H47" s="273"/>
      <c r="I47" s="273"/>
      <c r="J47" s="274"/>
      <c r="K47" s="274"/>
      <c r="L47" s="274"/>
      <c r="M47" s="274"/>
      <c r="N47" s="314"/>
      <c r="O47" s="274"/>
      <c r="P47" s="274"/>
      <c r="Q47" s="274"/>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61"/>
      <c r="BY47" s="275"/>
      <c r="BZ47" s="275"/>
      <c r="CA47" s="276"/>
      <c r="CB47" s="276"/>
      <c r="CC47" s="276"/>
      <c r="CD47" s="277"/>
      <c r="CE47" s="278"/>
    </row>
    <row r="48" spans="2:83" s="13" customFormat="1" ht="28.5" customHeight="1" x14ac:dyDescent="0.2">
      <c r="B48" s="34"/>
      <c r="C48" s="1378"/>
      <c r="D48" s="1379"/>
      <c r="E48" s="279"/>
      <c r="F48" s="279"/>
      <c r="G48" s="280"/>
      <c r="H48" s="281"/>
      <c r="I48" s="281"/>
      <c r="J48" s="282"/>
      <c r="K48" s="282"/>
      <c r="L48" s="282"/>
      <c r="M48" s="282"/>
      <c r="N48" s="283"/>
      <c r="O48" s="282"/>
      <c r="P48" s="282"/>
      <c r="Q48" s="282"/>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17"/>
      <c r="BY48" s="284"/>
      <c r="BZ48" s="284"/>
      <c r="CA48" s="285"/>
      <c r="CB48" s="285"/>
      <c r="CC48" s="285"/>
      <c r="CD48" s="286"/>
      <c r="CE48" s="278"/>
    </row>
    <row r="49" spans="2:83" s="13" customFormat="1" ht="28.5" customHeight="1" x14ac:dyDescent="0.2">
      <c r="B49" s="34"/>
      <c r="C49" s="1378"/>
      <c r="D49" s="1379"/>
      <c r="E49" s="279"/>
      <c r="F49" s="279"/>
      <c r="G49" s="280"/>
      <c r="H49" s="281"/>
      <c r="I49" s="281"/>
      <c r="J49" s="282"/>
      <c r="K49" s="282"/>
      <c r="L49" s="282"/>
      <c r="M49" s="282"/>
      <c r="N49" s="283"/>
      <c r="O49" s="282"/>
      <c r="P49" s="282"/>
      <c r="Q49" s="282"/>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17"/>
      <c r="BY49" s="284"/>
      <c r="BZ49" s="284"/>
      <c r="CA49" s="285"/>
      <c r="CB49" s="285"/>
      <c r="CC49" s="285"/>
      <c r="CD49" s="286"/>
      <c r="CE49" s="278"/>
    </row>
    <row r="50" spans="2:83" s="13" customFormat="1" ht="28.5" customHeight="1" x14ac:dyDescent="0.2">
      <c r="B50" s="34"/>
      <c r="C50" s="1378"/>
      <c r="D50" s="1379"/>
      <c r="E50" s="315"/>
      <c r="F50" s="279"/>
      <c r="G50" s="280"/>
      <c r="H50" s="281"/>
      <c r="I50" s="281"/>
      <c r="J50" s="282"/>
      <c r="K50" s="282"/>
      <c r="L50" s="282"/>
      <c r="M50" s="282"/>
      <c r="N50" s="283"/>
      <c r="O50" s="282"/>
      <c r="P50" s="282"/>
      <c r="Q50" s="282"/>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17"/>
      <c r="BY50" s="284"/>
      <c r="BZ50" s="284"/>
      <c r="CA50" s="285"/>
      <c r="CB50" s="285"/>
      <c r="CC50" s="285"/>
      <c r="CD50" s="286"/>
      <c r="CE50" s="278"/>
    </row>
    <row r="51" spans="2:83" s="13" customFormat="1" ht="28.5" customHeight="1" x14ac:dyDescent="0.2">
      <c r="B51" s="34"/>
      <c r="C51" s="1378"/>
      <c r="D51" s="1379"/>
      <c r="E51" s="279"/>
      <c r="F51" s="279"/>
      <c r="G51" s="280"/>
      <c r="H51" s="281"/>
      <c r="I51" s="281"/>
      <c r="J51" s="282"/>
      <c r="K51" s="282"/>
      <c r="L51" s="282"/>
      <c r="M51" s="282"/>
      <c r="N51" s="283"/>
      <c r="O51" s="282"/>
      <c r="P51" s="282"/>
      <c r="Q51" s="282"/>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17"/>
      <c r="BY51" s="284"/>
      <c r="BZ51" s="284"/>
      <c r="CA51" s="285"/>
      <c r="CB51" s="285"/>
      <c r="CC51" s="285"/>
      <c r="CD51" s="286"/>
      <c r="CE51" s="278"/>
    </row>
    <row r="52" spans="2:83" s="25" customFormat="1" ht="28.5" customHeight="1" x14ac:dyDescent="0.2">
      <c r="B52" s="35"/>
      <c r="C52" s="1378"/>
      <c r="D52" s="1379"/>
      <c r="E52" s="279"/>
      <c r="F52" s="279"/>
      <c r="G52" s="252"/>
      <c r="H52" s="290"/>
      <c r="I52" s="290"/>
      <c r="J52" s="297"/>
      <c r="K52" s="297"/>
      <c r="L52" s="297"/>
      <c r="M52" s="297"/>
      <c r="N52" s="298"/>
      <c r="O52" s="297"/>
      <c r="P52" s="297"/>
      <c r="Q52" s="297"/>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1"/>
      <c r="BY52" s="292"/>
      <c r="BZ52" s="292"/>
      <c r="CA52" s="293"/>
      <c r="CB52" s="293"/>
      <c r="CC52" s="293"/>
      <c r="CD52" s="294"/>
      <c r="CE52" s="278"/>
    </row>
    <row r="53" spans="2:83" s="25" customFormat="1" ht="28.5" customHeight="1" x14ac:dyDescent="0.2">
      <c r="B53" s="35"/>
      <c r="C53" s="1378"/>
      <c r="D53" s="1379"/>
      <c r="E53" s="279"/>
      <c r="F53" s="279"/>
      <c r="G53" s="280"/>
      <c r="H53" s="290"/>
      <c r="I53" s="290"/>
      <c r="J53" s="297"/>
      <c r="K53" s="297"/>
      <c r="L53" s="297"/>
      <c r="M53" s="297"/>
      <c r="N53" s="298"/>
      <c r="O53" s="297"/>
      <c r="P53" s="297"/>
      <c r="Q53" s="297"/>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1"/>
      <c r="BY53" s="292"/>
      <c r="BZ53" s="292"/>
      <c r="CA53" s="293"/>
      <c r="CB53" s="293"/>
      <c r="CC53" s="293"/>
      <c r="CD53" s="294"/>
      <c r="CE53" s="278"/>
    </row>
    <row r="54" spans="2:83" s="25" customFormat="1" ht="28.5" customHeight="1" x14ac:dyDescent="0.2">
      <c r="B54" s="35"/>
      <c r="C54" s="1378"/>
      <c r="D54" s="1379"/>
      <c r="E54" s="279"/>
      <c r="F54" s="279"/>
      <c r="G54" s="280"/>
      <c r="H54" s="290"/>
      <c r="I54" s="290"/>
      <c r="J54" s="297"/>
      <c r="K54" s="297"/>
      <c r="L54" s="297"/>
      <c r="M54" s="297"/>
      <c r="N54" s="298"/>
      <c r="O54" s="297"/>
      <c r="P54" s="297"/>
      <c r="Q54" s="297"/>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1"/>
      <c r="BY54" s="292"/>
      <c r="BZ54" s="292"/>
      <c r="CA54" s="293"/>
      <c r="CB54" s="293"/>
      <c r="CC54" s="293"/>
      <c r="CD54" s="294"/>
      <c r="CE54" s="278"/>
    </row>
    <row r="55" spans="2:83" s="25" customFormat="1" ht="28.5" customHeight="1" x14ac:dyDescent="0.2">
      <c r="B55" s="35"/>
      <c r="C55" s="1397"/>
      <c r="D55" s="1398"/>
      <c r="E55" s="279"/>
      <c r="F55" s="279"/>
      <c r="G55" s="280"/>
      <c r="H55" s="290"/>
      <c r="I55" s="290"/>
      <c r="J55" s="297"/>
      <c r="K55" s="297"/>
      <c r="L55" s="297"/>
      <c r="M55" s="297"/>
      <c r="N55" s="298"/>
      <c r="O55" s="297"/>
      <c r="P55" s="297"/>
      <c r="Q55" s="297"/>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1"/>
      <c r="BY55" s="292"/>
      <c r="BZ55" s="292"/>
      <c r="CA55" s="293"/>
      <c r="CB55" s="293"/>
      <c r="CC55" s="293"/>
      <c r="CD55" s="294"/>
      <c r="CE55" s="278"/>
    </row>
    <row r="56" spans="2:83" s="25" customFormat="1" ht="28.5" customHeight="1" x14ac:dyDescent="0.2">
      <c r="B56" s="35"/>
      <c r="C56" s="1378"/>
      <c r="D56" s="1379"/>
      <c r="E56" s="279"/>
      <c r="F56" s="279"/>
      <c r="G56" s="280"/>
      <c r="H56" s="290"/>
      <c r="I56" s="290"/>
      <c r="J56" s="297"/>
      <c r="K56" s="297"/>
      <c r="L56" s="297"/>
      <c r="M56" s="297"/>
      <c r="N56" s="298"/>
      <c r="O56" s="297"/>
      <c r="P56" s="297"/>
      <c r="Q56" s="297"/>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1"/>
      <c r="BY56" s="292"/>
      <c r="BZ56" s="292"/>
      <c r="CA56" s="293"/>
      <c r="CB56" s="293"/>
      <c r="CC56" s="293"/>
      <c r="CD56" s="294"/>
      <c r="CE56" s="278"/>
    </row>
    <row r="57" spans="2:83" s="13" customFormat="1" ht="28.5" customHeight="1" x14ac:dyDescent="0.2">
      <c r="B57" s="34"/>
      <c r="C57" s="1378"/>
      <c r="D57" s="1379"/>
      <c r="E57" s="279"/>
      <c r="F57" s="279"/>
      <c r="G57" s="280"/>
      <c r="H57" s="281"/>
      <c r="I57" s="281"/>
      <c r="J57" s="282"/>
      <c r="K57" s="282"/>
      <c r="L57" s="282"/>
      <c r="M57" s="282"/>
      <c r="N57" s="283"/>
      <c r="O57" s="282"/>
      <c r="P57" s="282"/>
      <c r="Q57" s="282"/>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17"/>
      <c r="BY57" s="284"/>
      <c r="BZ57" s="284"/>
      <c r="CA57" s="285"/>
      <c r="CB57" s="285"/>
      <c r="CC57" s="285"/>
      <c r="CD57" s="286"/>
      <c r="CE57" s="278"/>
    </row>
    <row r="58" spans="2:83" s="13" customFormat="1" ht="28.5" customHeight="1" x14ac:dyDescent="0.2">
      <c r="B58" s="1373"/>
      <c r="C58" s="1374"/>
      <c r="D58" s="1374"/>
      <c r="E58" s="1374"/>
      <c r="F58" s="1374"/>
      <c r="G58" s="388"/>
      <c r="H58" s="27"/>
      <c r="I58" s="27"/>
      <c r="J58" s="27"/>
      <c r="K58" s="27"/>
      <c r="L58" s="1373"/>
      <c r="M58" s="1374"/>
      <c r="N58" s="1374"/>
      <c r="O58" s="1374"/>
      <c r="P58" s="1374"/>
      <c r="Q58" s="1373"/>
      <c r="R58" s="1374"/>
      <c r="S58" s="1374"/>
      <c r="T58" s="1374"/>
      <c r="U58" s="1374"/>
      <c r="V58" s="1373"/>
      <c r="W58" s="1374"/>
      <c r="X58" s="1374"/>
      <c r="Y58" s="1374"/>
      <c r="Z58" s="1374"/>
      <c r="AA58" s="1373"/>
      <c r="AB58" s="1374"/>
      <c r="AC58" s="1374"/>
      <c r="AD58" s="1374"/>
      <c r="AE58" s="1374"/>
      <c r="AF58" s="1373"/>
      <c r="AG58" s="1374"/>
      <c r="AH58" s="1374"/>
      <c r="AI58" s="1374"/>
      <c r="AJ58" s="1374"/>
      <c r="AK58" s="1373"/>
      <c r="AL58" s="1374"/>
      <c r="AM58" s="1374"/>
      <c r="AN58" s="1374"/>
      <c r="AO58" s="1374"/>
      <c r="AP58" s="1373"/>
      <c r="AQ58" s="1374"/>
      <c r="AR58" s="1374"/>
      <c r="AS58" s="1374"/>
      <c r="AT58" s="1374"/>
      <c r="AU58" s="1373"/>
      <c r="AV58" s="1374"/>
      <c r="AW58" s="1374"/>
      <c r="AX58" s="1374"/>
      <c r="AY58" s="1374"/>
      <c r="AZ58" s="1373"/>
      <c r="BA58" s="1374"/>
      <c r="BB58" s="1374"/>
      <c r="BC58" s="1374"/>
      <c r="BD58" s="1374"/>
      <c r="BE58" s="1373"/>
      <c r="BF58" s="1374"/>
      <c r="BG58" s="1374"/>
      <c r="BH58" s="1374"/>
      <c r="BI58" s="1374"/>
      <c r="BJ58" s="1373"/>
      <c r="BK58" s="1374"/>
      <c r="BL58" s="1374"/>
      <c r="BM58" s="1374"/>
      <c r="BN58" s="1374"/>
      <c r="BO58" s="1373"/>
      <c r="BP58" s="1374"/>
      <c r="BQ58" s="1374"/>
      <c r="BR58" s="1374"/>
      <c r="BS58" s="1374"/>
      <c r="BT58" s="1373"/>
      <c r="BU58" s="1374"/>
      <c r="BV58" s="1374"/>
      <c r="BW58" s="1374"/>
      <c r="BX58" s="1374"/>
      <c r="BY58" s="1373"/>
      <c r="BZ58" s="1374"/>
      <c r="CA58" s="1374"/>
      <c r="CB58" s="1374"/>
      <c r="CC58" s="1374"/>
      <c r="CD58" s="560"/>
      <c r="CE58" s="318"/>
    </row>
    <row r="59" spans="2:83" s="13" customFormat="1" ht="39" customHeight="1" x14ac:dyDescent="0.2">
      <c r="B59" s="34"/>
      <c r="C59" s="1395"/>
      <c r="D59" s="1396"/>
      <c r="E59" s="247"/>
      <c r="F59" s="112"/>
      <c r="G59" s="319"/>
      <c r="H59" s="281"/>
      <c r="I59" s="281"/>
      <c r="J59" s="282"/>
      <c r="K59" s="282"/>
      <c r="L59" s="282"/>
      <c r="M59" s="282"/>
      <c r="N59" s="283"/>
      <c r="O59" s="282"/>
      <c r="P59" s="282"/>
      <c r="Q59" s="282"/>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17"/>
      <c r="BY59" s="284"/>
      <c r="BZ59" s="284"/>
      <c r="CA59" s="285"/>
      <c r="CB59" s="285"/>
      <c r="CC59" s="285"/>
      <c r="CD59" s="285"/>
      <c r="CE59" s="320"/>
    </row>
    <row r="60" spans="2:83" s="13" customFormat="1" ht="43.5" customHeight="1" x14ac:dyDescent="0.2">
      <c r="B60" s="34"/>
      <c r="C60" s="1395"/>
      <c r="D60" s="1396"/>
      <c r="E60" s="256"/>
      <c r="F60" s="248"/>
      <c r="G60" s="319"/>
      <c r="H60" s="281"/>
      <c r="I60" s="281"/>
      <c r="J60" s="282"/>
      <c r="K60" s="282"/>
      <c r="L60" s="282"/>
      <c r="M60" s="282"/>
      <c r="N60" s="283"/>
      <c r="O60" s="282"/>
      <c r="P60" s="282"/>
      <c r="Q60" s="282"/>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17"/>
      <c r="BY60" s="284"/>
      <c r="BZ60" s="284"/>
      <c r="CA60" s="285"/>
      <c r="CB60" s="285"/>
      <c r="CC60" s="285"/>
      <c r="CD60" s="285"/>
      <c r="CE60" s="320"/>
    </row>
    <row r="61" spans="2:83" s="13" customFormat="1" ht="34.5" customHeight="1" x14ac:dyDescent="0.2">
      <c r="B61" s="34"/>
      <c r="C61" s="1399"/>
      <c r="D61" s="1400"/>
      <c r="E61" s="248"/>
      <c r="F61" s="257"/>
      <c r="G61" s="319"/>
      <c r="H61" s="281"/>
      <c r="I61" s="281"/>
      <c r="J61" s="282"/>
      <c r="K61" s="282"/>
      <c r="L61" s="282"/>
      <c r="M61" s="282"/>
      <c r="N61" s="282"/>
      <c r="O61" s="282"/>
      <c r="P61" s="282"/>
      <c r="Q61" s="282"/>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17"/>
      <c r="BY61" s="284"/>
      <c r="BZ61" s="284"/>
      <c r="CA61" s="285"/>
      <c r="CB61" s="285"/>
      <c r="CC61" s="285"/>
      <c r="CD61" s="285"/>
      <c r="CE61" s="320"/>
    </row>
    <row r="62" spans="2:83" s="13" customFormat="1" ht="47.25" customHeight="1" x14ac:dyDescent="0.2">
      <c r="B62" s="34"/>
      <c r="C62" s="1399"/>
      <c r="D62" s="1400"/>
      <c r="E62" s="248"/>
      <c r="F62" s="249"/>
      <c r="G62" s="319"/>
      <c r="H62" s="281"/>
      <c r="I62" s="281"/>
      <c r="J62" s="282"/>
      <c r="K62" s="282"/>
      <c r="L62" s="282"/>
      <c r="M62" s="282"/>
      <c r="N62" s="283"/>
      <c r="O62" s="282"/>
      <c r="P62" s="282"/>
      <c r="Q62" s="282"/>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17"/>
      <c r="BY62" s="284"/>
      <c r="BZ62" s="284"/>
      <c r="CA62" s="285"/>
      <c r="CB62" s="285"/>
      <c r="CC62" s="285"/>
      <c r="CD62" s="285"/>
      <c r="CE62" s="320"/>
    </row>
    <row r="63" spans="2:83" s="13" customFormat="1" ht="40.5" customHeight="1" x14ac:dyDescent="0.2">
      <c r="B63" s="34"/>
      <c r="C63" s="1399"/>
      <c r="D63" s="1400"/>
      <c r="E63" s="248"/>
      <c r="F63" s="249"/>
      <c r="G63" s="319"/>
      <c r="H63" s="281"/>
      <c r="I63" s="281"/>
      <c r="J63" s="282"/>
      <c r="K63" s="282"/>
      <c r="L63" s="282"/>
      <c r="M63" s="282"/>
      <c r="N63" s="283"/>
      <c r="O63" s="282"/>
      <c r="P63" s="282"/>
      <c r="Q63" s="282"/>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17"/>
      <c r="BY63" s="284"/>
      <c r="BZ63" s="284"/>
      <c r="CA63" s="285"/>
      <c r="CB63" s="285"/>
      <c r="CC63" s="285"/>
      <c r="CD63" s="285"/>
      <c r="CE63" s="320"/>
    </row>
    <row r="64" spans="2:83" s="13" customFormat="1" ht="42.75" customHeight="1" x14ac:dyDescent="0.2">
      <c r="B64" s="34"/>
      <c r="C64" s="1395"/>
      <c r="D64" s="1401"/>
      <c r="E64" s="248"/>
      <c r="F64" s="249"/>
      <c r="G64" s="319"/>
      <c r="H64" s="281"/>
      <c r="I64" s="281"/>
      <c r="J64" s="282"/>
      <c r="K64" s="282"/>
      <c r="L64" s="282"/>
      <c r="M64" s="282"/>
      <c r="N64" s="283"/>
      <c r="O64" s="282"/>
      <c r="P64" s="282"/>
      <c r="Q64" s="282"/>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17"/>
      <c r="BY64" s="284"/>
      <c r="BZ64" s="284"/>
      <c r="CA64" s="285"/>
      <c r="CB64" s="285"/>
      <c r="CC64" s="285"/>
      <c r="CD64" s="285"/>
      <c r="CE64" s="320"/>
    </row>
    <row r="65" spans="2:83" s="13" customFormat="1" ht="28.5" customHeight="1" x14ac:dyDescent="0.2">
      <c r="B65" s="34"/>
      <c r="C65" s="1402"/>
      <c r="D65" s="1403"/>
      <c r="E65" s="250"/>
      <c r="F65" s="251"/>
      <c r="G65" s="252"/>
      <c r="H65" s="281"/>
      <c r="I65" s="281"/>
      <c r="J65" s="282"/>
      <c r="K65" s="282"/>
      <c r="L65" s="282"/>
      <c r="M65" s="282"/>
      <c r="N65" s="283"/>
      <c r="O65" s="282"/>
      <c r="P65" s="282"/>
      <c r="Q65" s="282"/>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17"/>
      <c r="BY65" s="284"/>
      <c r="BZ65" s="284"/>
      <c r="CA65" s="285"/>
      <c r="CB65" s="285"/>
      <c r="CC65" s="285"/>
      <c r="CD65" s="285"/>
      <c r="CE65" s="320"/>
    </row>
    <row r="66" spans="2:83" s="13" customFormat="1" ht="36.75" customHeight="1" x14ac:dyDescent="0.2">
      <c r="B66" s="34"/>
      <c r="C66" s="1399"/>
      <c r="D66" s="1400"/>
      <c r="E66" s="255"/>
      <c r="F66" s="254"/>
      <c r="G66" s="252"/>
      <c r="H66" s="281"/>
      <c r="I66" s="281"/>
      <c r="J66" s="282"/>
      <c r="K66" s="282"/>
      <c r="L66" s="282"/>
      <c r="M66" s="282"/>
      <c r="N66" s="283"/>
      <c r="O66" s="282"/>
      <c r="P66" s="282"/>
      <c r="Q66" s="282"/>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17"/>
      <c r="BY66" s="284"/>
      <c r="BZ66" s="284"/>
      <c r="CA66" s="285"/>
      <c r="CB66" s="285"/>
      <c r="CC66" s="285"/>
      <c r="CD66" s="286"/>
      <c r="CE66" s="320"/>
    </row>
    <row r="67" spans="2:83" s="13" customFormat="1" ht="36.75" customHeight="1" x14ac:dyDescent="0.2">
      <c r="B67" s="34"/>
      <c r="C67" s="1399"/>
      <c r="D67" s="1400"/>
      <c r="E67" s="253"/>
      <c r="F67" s="254"/>
      <c r="G67" s="252"/>
      <c r="H67" s="281"/>
      <c r="I67" s="281"/>
      <c r="J67" s="282"/>
      <c r="K67" s="282"/>
      <c r="L67" s="282"/>
      <c r="M67" s="282"/>
      <c r="N67" s="283"/>
      <c r="O67" s="282"/>
      <c r="P67" s="282"/>
      <c r="Q67" s="282"/>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17"/>
      <c r="BY67" s="284"/>
      <c r="BZ67" s="284"/>
      <c r="CA67" s="285"/>
      <c r="CB67" s="285"/>
      <c r="CC67" s="285"/>
      <c r="CD67" s="286"/>
      <c r="CE67" s="320"/>
    </row>
    <row r="68" spans="2:83" s="13" customFormat="1" ht="36.75" customHeight="1" x14ac:dyDescent="0.2">
      <c r="B68" s="34"/>
      <c r="C68" s="1399"/>
      <c r="D68" s="1400"/>
      <c r="E68" s="253"/>
      <c r="F68" s="254"/>
      <c r="G68" s="252"/>
      <c r="H68" s="281"/>
      <c r="I68" s="281"/>
      <c r="J68" s="282"/>
      <c r="K68" s="282"/>
      <c r="L68" s="282"/>
      <c r="M68" s="282"/>
      <c r="N68" s="283"/>
      <c r="O68" s="282"/>
      <c r="P68" s="282"/>
      <c r="Q68" s="282"/>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17"/>
      <c r="BY68" s="284"/>
      <c r="BZ68" s="284"/>
      <c r="CA68" s="285"/>
      <c r="CB68" s="285"/>
      <c r="CC68" s="285"/>
      <c r="CD68" s="286"/>
      <c r="CE68" s="320"/>
    </row>
    <row r="69" spans="2:83" s="13" customFormat="1" ht="36.75" customHeight="1" x14ac:dyDescent="0.2">
      <c r="B69" s="34"/>
      <c r="C69" s="1399"/>
      <c r="D69" s="1400"/>
      <c r="E69" s="253"/>
      <c r="F69" s="254"/>
      <c r="G69" s="252"/>
      <c r="H69" s="281"/>
      <c r="I69" s="281"/>
      <c r="J69" s="282"/>
      <c r="K69" s="282"/>
      <c r="L69" s="282"/>
      <c r="M69" s="282"/>
      <c r="N69" s="283"/>
      <c r="O69" s="282"/>
      <c r="P69" s="282"/>
      <c r="Q69" s="282"/>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17"/>
      <c r="BY69" s="284"/>
      <c r="BZ69" s="284"/>
      <c r="CA69" s="285"/>
      <c r="CB69" s="285"/>
      <c r="CC69" s="285"/>
      <c r="CD69" s="286"/>
      <c r="CE69" s="320"/>
    </row>
    <row r="70" spans="2:83" s="25" customFormat="1" ht="28.5" customHeight="1" x14ac:dyDescent="0.2">
      <c r="B70" s="1373"/>
      <c r="C70" s="1374"/>
      <c r="D70" s="1374"/>
      <c r="E70" s="1374"/>
      <c r="F70" s="1374"/>
      <c r="G70" s="388"/>
      <c r="H70" s="27"/>
      <c r="I70" s="27"/>
      <c r="J70" s="27"/>
      <c r="K70" s="27"/>
      <c r="L70" s="1373"/>
      <c r="M70" s="1374"/>
      <c r="N70" s="1374"/>
      <c r="O70" s="1374"/>
      <c r="P70" s="1374"/>
      <c r="Q70" s="1373"/>
      <c r="R70" s="1374"/>
      <c r="S70" s="1374"/>
      <c r="T70" s="1374"/>
      <c r="U70" s="1374"/>
      <c r="V70" s="1373"/>
      <c r="W70" s="1374"/>
      <c r="X70" s="1374"/>
      <c r="Y70" s="1374"/>
      <c r="Z70" s="1374"/>
      <c r="AA70" s="1373"/>
      <c r="AB70" s="1374"/>
      <c r="AC70" s="1374"/>
      <c r="AD70" s="1374"/>
      <c r="AE70" s="1374"/>
      <c r="AF70" s="1373"/>
      <c r="AG70" s="1374"/>
      <c r="AH70" s="1374"/>
      <c r="AI70" s="1374"/>
      <c r="AJ70" s="1374"/>
      <c r="AK70" s="1373"/>
      <c r="AL70" s="1374"/>
      <c r="AM70" s="1374"/>
      <c r="AN70" s="1374"/>
      <c r="AO70" s="1374"/>
      <c r="AP70" s="1373"/>
      <c r="AQ70" s="1374"/>
      <c r="AR70" s="1374"/>
      <c r="AS70" s="1374"/>
      <c r="AT70" s="1374"/>
      <c r="AU70" s="1373"/>
      <c r="AV70" s="1374"/>
      <c r="AW70" s="1374"/>
      <c r="AX70" s="1374"/>
      <c r="AY70" s="1374"/>
      <c r="AZ70" s="1373"/>
      <c r="BA70" s="1374"/>
      <c r="BB70" s="1374"/>
      <c r="BC70" s="1374"/>
      <c r="BD70" s="1374"/>
      <c r="BE70" s="1373"/>
      <c r="BF70" s="1374"/>
      <c r="BG70" s="1374"/>
      <c r="BH70" s="1374"/>
      <c r="BI70" s="1374"/>
      <c r="BJ70" s="1373"/>
      <c r="BK70" s="1374"/>
      <c r="BL70" s="1374"/>
      <c r="BM70" s="1374"/>
      <c r="BN70" s="1374"/>
      <c r="BO70" s="1373"/>
      <c r="BP70" s="1374"/>
      <c r="BQ70" s="1374"/>
      <c r="BR70" s="1374"/>
      <c r="BS70" s="1374"/>
      <c r="BT70" s="1373"/>
      <c r="BU70" s="1374"/>
      <c r="BV70" s="1374"/>
      <c r="BW70" s="1374"/>
      <c r="BX70" s="1374"/>
      <c r="BY70" s="1373"/>
      <c r="BZ70" s="1374"/>
      <c r="CA70" s="1374"/>
      <c r="CB70" s="1374"/>
      <c r="CC70" s="1374"/>
      <c r="CD70" s="560"/>
      <c r="CE70" s="311"/>
    </row>
    <row r="71" spans="2:83" s="13" customFormat="1" ht="28.5" customHeight="1" x14ac:dyDescent="0.2">
      <c r="B71" s="36"/>
      <c r="C71" s="1395"/>
      <c r="D71" s="1396"/>
      <c r="E71" s="279"/>
      <c r="F71" s="279"/>
      <c r="G71" s="280"/>
      <c r="H71" s="281"/>
      <c r="I71" s="281"/>
      <c r="J71" s="281"/>
      <c r="K71" s="282"/>
      <c r="L71" s="282"/>
      <c r="M71" s="282"/>
      <c r="N71" s="282"/>
      <c r="O71" s="283"/>
      <c r="P71" s="282"/>
      <c r="Q71" s="282"/>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17"/>
      <c r="BY71" s="322"/>
      <c r="BZ71" s="322"/>
      <c r="CA71" s="323"/>
      <c r="CB71" s="323"/>
      <c r="CC71" s="323"/>
      <c r="CD71" s="324"/>
      <c r="CE71" s="321"/>
    </row>
    <row r="72" spans="2:83" s="13" customFormat="1" ht="63" customHeight="1" x14ac:dyDescent="0.2">
      <c r="B72" s="36"/>
      <c r="C72" s="1395"/>
      <c r="D72" s="1396"/>
      <c r="E72" s="279"/>
      <c r="F72" s="279"/>
      <c r="G72" s="280"/>
      <c r="H72" s="281"/>
      <c r="I72" s="281"/>
      <c r="J72" s="282"/>
      <c r="K72" s="282"/>
      <c r="L72" s="282"/>
      <c r="M72" s="282"/>
      <c r="N72" s="282"/>
      <c r="O72" s="283"/>
      <c r="P72" s="282"/>
      <c r="Q72" s="282"/>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17"/>
      <c r="BY72" s="322"/>
      <c r="BZ72" s="322"/>
      <c r="CA72" s="323"/>
      <c r="CB72" s="323"/>
      <c r="CC72" s="323"/>
      <c r="CD72" s="324"/>
      <c r="CE72" s="321"/>
    </row>
    <row r="73" spans="2:83" s="13" customFormat="1" ht="28.5" customHeight="1" x14ac:dyDescent="0.2">
      <c r="B73" s="36"/>
      <c r="C73" s="1395"/>
      <c r="D73" s="1396"/>
      <c r="E73" s="279"/>
      <c r="F73" s="279"/>
      <c r="G73" s="280"/>
      <c r="H73" s="281"/>
      <c r="I73" s="281"/>
      <c r="J73" s="282"/>
      <c r="K73" s="282"/>
      <c r="L73" s="282"/>
      <c r="M73" s="282"/>
      <c r="N73" s="282"/>
      <c r="O73" s="283"/>
      <c r="P73" s="282"/>
      <c r="Q73" s="282"/>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17"/>
      <c r="BY73" s="322"/>
      <c r="BZ73" s="322"/>
      <c r="CA73" s="323"/>
      <c r="CB73" s="323"/>
      <c r="CC73" s="323"/>
      <c r="CD73" s="324"/>
      <c r="CE73" s="278"/>
    </row>
    <row r="74" spans="2:83" s="13" customFormat="1" ht="28.5" customHeight="1" x14ac:dyDescent="0.2">
      <c r="B74" s="36"/>
      <c r="C74" s="1395"/>
      <c r="D74" s="1396"/>
      <c r="E74" s="279"/>
      <c r="F74" s="279"/>
      <c r="G74" s="280"/>
      <c r="H74" s="281"/>
      <c r="I74" s="281"/>
      <c r="J74" s="282"/>
      <c r="K74" s="282"/>
      <c r="L74" s="282"/>
      <c r="M74" s="282"/>
      <c r="N74" s="282"/>
      <c r="O74" s="325"/>
      <c r="P74" s="325"/>
      <c r="Q74" s="282"/>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17"/>
      <c r="BY74" s="322"/>
      <c r="BZ74" s="322"/>
      <c r="CA74" s="323"/>
      <c r="CB74" s="323"/>
      <c r="CC74" s="323"/>
      <c r="CD74" s="324"/>
      <c r="CE74" s="278"/>
    </row>
    <row r="75" spans="2:83" s="13" customFormat="1" ht="28.5" customHeight="1" x14ac:dyDescent="0.2">
      <c r="B75" s="36"/>
      <c r="C75" s="1395"/>
      <c r="D75" s="1396"/>
      <c r="E75" s="279"/>
      <c r="F75" s="279"/>
      <c r="G75" s="280"/>
      <c r="H75" s="281"/>
      <c r="I75" s="281"/>
      <c r="J75" s="282"/>
      <c r="K75" s="282"/>
      <c r="L75" s="282"/>
      <c r="M75" s="282"/>
      <c r="N75" s="282"/>
      <c r="O75" s="325"/>
      <c r="P75" s="325"/>
      <c r="Q75" s="282"/>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17"/>
      <c r="BY75" s="322"/>
      <c r="BZ75" s="322"/>
      <c r="CA75" s="323"/>
      <c r="CB75" s="323"/>
      <c r="CC75" s="323"/>
      <c r="CD75" s="324"/>
      <c r="CE75" s="278"/>
    </row>
    <row r="76" spans="2:83" s="13" customFormat="1" ht="28.5" customHeight="1" x14ac:dyDescent="0.2">
      <c r="B76" s="36"/>
      <c r="C76" s="1395"/>
      <c r="D76" s="1396"/>
      <c r="E76" s="279"/>
      <c r="F76" s="279"/>
      <c r="G76" s="280"/>
      <c r="H76" s="281"/>
      <c r="I76" s="281"/>
      <c r="J76" s="282"/>
      <c r="K76" s="282"/>
      <c r="L76" s="282"/>
      <c r="M76" s="282"/>
      <c r="N76" s="282"/>
      <c r="O76" s="325"/>
      <c r="P76" s="325"/>
      <c r="Q76" s="282"/>
      <c r="R76" s="281"/>
      <c r="S76" s="282"/>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17"/>
      <c r="BY76" s="322"/>
      <c r="BZ76" s="322"/>
      <c r="CA76" s="323"/>
      <c r="CB76" s="323"/>
      <c r="CC76" s="323"/>
      <c r="CD76" s="324"/>
      <c r="CE76" s="278"/>
    </row>
    <row r="77" spans="2:83" s="13" customFormat="1" ht="28.5" customHeight="1" x14ac:dyDescent="0.2">
      <c r="B77" s="36"/>
      <c r="C77" s="1404"/>
      <c r="D77" s="1405"/>
      <c r="E77" s="279"/>
      <c r="F77" s="279"/>
      <c r="G77" s="280"/>
      <c r="H77" s="281"/>
      <c r="I77" s="281"/>
      <c r="J77" s="282"/>
      <c r="K77" s="282"/>
      <c r="L77" s="282"/>
      <c r="M77" s="282"/>
      <c r="N77" s="282"/>
      <c r="O77" s="325"/>
      <c r="P77" s="325"/>
      <c r="Q77" s="282"/>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17"/>
      <c r="BY77" s="322"/>
      <c r="BZ77" s="322"/>
      <c r="CA77" s="323"/>
      <c r="CB77" s="323"/>
      <c r="CC77" s="323"/>
      <c r="CD77" s="324"/>
      <c r="CE77" s="278"/>
    </row>
    <row r="78" spans="2:83" s="13" customFormat="1" ht="28.5" customHeight="1" x14ac:dyDescent="0.2">
      <c r="B78" s="36"/>
      <c r="C78" s="1395"/>
      <c r="D78" s="1396"/>
      <c r="E78" s="279"/>
      <c r="F78" s="279"/>
      <c r="G78" s="280"/>
      <c r="H78" s="281"/>
      <c r="I78" s="281"/>
      <c r="J78" s="282"/>
      <c r="K78" s="282"/>
      <c r="L78" s="282"/>
      <c r="M78" s="282"/>
      <c r="N78" s="282"/>
      <c r="O78" s="325"/>
      <c r="P78" s="325"/>
      <c r="Q78" s="282"/>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17"/>
      <c r="BY78" s="322"/>
      <c r="BZ78" s="322"/>
      <c r="CA78" s="323"/>
      <c r="CB78" s="323"/>
      <c r="CC78" s="323"/>
      <c r="CD78" s="324"/>
      <c r="CE78" s="278"/>
    </row>
    <row r="79" spans="2:83" s="13" customFormat="1" ht="28.5" customHeight="1" x14ac:dyDescent="0.2">
      <c r="B79" s="36"/>
      <c r="C79" s="1395"/>
      <c r="D79" s="1396"/>
      <c r="E79" s="279"/>
      <c r="F79" s="279"/>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17"/>
      <c r="BY79" s="284"/>
      <c r="BZ79" s="284"/>
      <c r="CA79" s="285"/>
      <c r="CB79" s="285"/>
      <c r="CC79" s="285"/>
      <c r="CD79" s="286"/>
      <c r="CE79" s="326"/>
    </row>
    <row r="80" spans="2:83" s="25" customFormat="1" ht="28.5" customHeight="1" x14ac:dyDescent="0.2">
      <c r="B80" s="1373"/>
      <c r="C80" s="1374"/>
      <c r="D80" s="1374"/>
      <c r="E80" s="1374"/>
      <c r="F80" s="1374"/>
      <c r="G80" s="29"/>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327"/>
    </row>
    <row r="81" spans="2:83" s="13" customFormat="1" ht="28.5" customHeight="1" x14ac:dyDescent="0.2">
      <c r="B81" s="36"/>
      <c r="C81" s="1406"/>
      <c r="D81" s="1407"/>
      <c r="E81" s="279"/>
      <c r="F81" s="27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17"/>
      <c r="BY81" s="285"/>
      <c r="BZ81" s="285"/>
      <c r="CA81" s="285"/>
      <c r="CB81" s="284"/>
      <c r="CC81" s="285"/>
      <c r="CD81" s="286"/>
      <c r="CE81" s="326"/>
    </row>
    <row r="82" spans="2:83" s="13" customFormat="1" ht="28.5" customHeight="1" x14ac:dyDescent="0.2">
      <c r="B82" s="36"/>
      <c r="C82" s="1408"/>
      <c r="D82" s="1409"/>
      <c r="E82" s="279"/>
      <c r="F82" s="279"/>
      <c r="G82" s="280"/>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17"/>
      <c r="BY82" s="285"/>
      <c r="BZ82" s="285"/>
      <c r="CA82" s="285"/>
      <c r="CB82" s="284"/>
      <c r="CC82" s="285"/>
      <c r="CD82" s="286"/>
      <c r="CE82" s="326"/>
    </row>
    <row r="83" spans="2:83" s="13" customFormat="1" ht="28.5" customHeight="1" x14ac:dyDescent="0.2">
      <c r="B83" s="36"/>
      <c r="C83" s="1408"/>
      <c r="D83" s="1409"/>
      <c r="E83" s="279"/>
      <c r="F83" s="279"/>
      <c r="G83" s="280"/>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17"/>
      <c r="BY83" s="285"/>
      <c r="BZ83" s="285"/>
      <c r="CA83" s="285"/>
      <c r="CB83" s="284"/>
      <c r="CC83" s="285"/>
      <c r="CD83" s="286"/>
      <c r="CE83" s="326"/>
    </row>
    <row r="84" spans="2:83" s="13" customFormat="1" ht="28.5" customHeight="1" x14ac:dyDescent="0.2">
      <c r="B84" s="36"/>
      <c r="C84" s="1416"/>
      <c r="D84" s="1417"/>
      <c r="E84" s="271"/>
      <c r="F84" s="315"/>
      <c r="G84" s="252"/>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17"/>
      <c r="BY84" s="285"/>
      <c r="BZ84" s="285"/>
      <c r="CA84" s="285"/>
      <c r="CB84" s="284"/>
      <c r="CC84" s="285"/>
      <c r="CD84" s="286"/>
      <c r="CE84" s="326"/>
    </row>
    <row r="85" spans="2:83" ht="29.25" customHeight="1" x14ac:dyDescent="0.2">
      <c r="B85" s="37"/>
      <c r="C85" s="1416"/>
      <c r="D85" s="1417"/>
      <c r="E85" s="279"/>
      <c r="F85" s="279"/>
      <c r="G85" s="280"/>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17"/>
      <c r="BY85" s="285"/>
      <c r="BZ85" s="285"/>
      <c r="CA85" s="285"/>
      <c r="CB85" s="284"/>
      <c r="CC85" s="285"/>
      <c r="CD85" s="286"/>
      <c r="CE85" s="326"/>
    </row>
    <row r="86" spans="2:83" ht="28.5" customHeight="1" x14ac:dyDescent="0.2">
      <c r="B86" s="37"/>
      <c r="C86" s="1408"/>
      <c r="D86" s="1409"/>
      <c r="E86" s="279"/>
      <c r="F86" s="279"/>
      <c r="G86" s="280"/>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17"/>
      <c r="BY86" s="285"/>
      <c r="BZ86" s="285"/>
      <c r="CA86" s="285"/>
      <c r="CB86" s="284"/>
      <c r="CC86" s="285"/>
      <c r="CD86" s="286"/>
      <c r="CE86" s="326"/>
    </row>
    <row r="87" spans="2:83" ht="28.5" customHeight="1" x14ac:dyDescent="0.2">
      <c r="B87" s="37"/>
      <c r="C87" s="1408"/>
      <c r="D87" s="1409"/>
      <c r="E87" s="279"/>
      <c r="F87" s="279"/>
      <c r="G87" s="328"/>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17"/>
      <c r="BY87" s="285"/>
      <c r="BZ87" s="285"/>
      <c r="CA87" s="285"/>
      <c r="CB87" s="284"/>
      <c r="CC87" s="285"/>
      <c r="CD87" s="286"/>
      <c r="CE87" s="326"/>
    </row>
    <row r="88" spans="2:83" ht="28.5" customHeight="1" x14ac:dyDescent="0.2">
      <c r="B88" s="37"/>
      <c r="C88" s="1408"/>
      <c r="D88" s="1409"/>
      <c r="E88" s="279"/>
      <c r="F88" s="329"/>
      <c r="G88" s="62"/>
      <c r="H88" s="330"/>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2"/>
      <c r="BY88" s="323"/>
      <c r="BZ88" s="323"/>
      <c r="CA88" s="323"/>
      <c r="CB88" s="322"/>
      <c r="CC88" s="323"/>
      <c r="CD88" s="324"/>
      <c r="CE88" s="326"/>
    </row>
    <row r="89" spans="2:83" ht="28.5" customHeight="1" x14ac:dyDescent="0.2">
      <c r="B89" s="38"/>
      <c r="C89" s="1408"/>
      <c r="D89" s="1410"/>
      <c r="E89" s="279"/>
      <c r="F89" s="329"/>
      <c r="G89" s="62"/>
      <c r="H89" s="333"/>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63"/>
      <c r="BY89" s="65"/>
      <c r="BZ89" s="65"/>
      <c r="CA89" s="65"/>
      <c r="CB89" s="64"/>
      <c r="CC89" s="65"/>
      <c r="CD89" s="334"/>
      <c r="CE89" s="326"/>
    </row>
    <row r="90" spans="2:83" ht="28.5" customHeight="1" x14ac:dyDescent="0.2">
      <c r="B90" s="38"/>
      <c r="C90" s="1408"/>
      <c r="D90" s="1410"/>
      <c r="E90" s="335"/>
      <c r="F90" s="336"/>
      <c r="G90" s="302"/>
      <c r="H90" s="337"/>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8"/>
      <c r="AZ90" s="338"/>
      <c r="BA90" s="338"/>
      <c r="BB90" s="338"/>
      <c r="BC90" s="338"/>
      <c r="BD90" s="338"/>
      <c r="BE90" s="338"/>
      <c r="BF90" s="338"/>
      <c r="BG90" s="338"/>
      <c r="BH90" s="338"/>
      <c r="BI90" s="338"/>
      <c r="BJ90" s="338"/>
      <c r="BK90" s="338"/>
      <c r="BL90" s="338"/>
      <c r="BM90" s="338"/>
      <c r="BN90" s="338"/>
      <c r="BO90" s="338"/>
      <c r="BP90" s="338"/>
      <c r="BQ90" s="338"/>
      <c r="BR90" s="338"/>
      <c r="BS90" s="338"/>
      <c r="BT90" s="338"/>
      <c r="BU90" s="338"/>
      <c r="BV90" s="338"/>
      <c r="BW90" s="338"/>
      <c r="BX90" s="339"/>
      <c r="BY90" s="340"/>
      <c r="BZ90" s="340"/>
      <c r="CA90" s="340"/>
      <c r="CB90" s="341"/>
      <c r="CC90" s="340"/>
      <c r="CD90" s="342"/>
      <c r="CE90" s="326"/>
    </row>
    <row r="91" spans="2:83" ht="21.75" customHeight="1" thickBot="1" x14ac:dyDescent="0.25">
      <c r="B91" s="259"/>
      <c r="C91" s="343"/>
      <c r="D91" s="344"/>
      <c r="E91" s="345"/>
      <c r="F91" s="67"/>
      <c r="G91" s="302"/>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8"/>
      <c r="BK91" s="338"/>
      <c r="BL91" s="338"/>
      <c r="BM91" s="338"/>
      <c r="BN91" s="338"/>
      <c r="BO91" s="338"/>
      <c r="BP91" s="338"/>
      <c r="BQ91" s="338"/>
      <c r="BR91" s="338"/>
      <c r="BS91" s="338"/>
      <c r="BT91" s="338"/>
      <c r="BU91" s="338"/>
      <c r="BV91" s="338"/>
      <c r="BW91" s="338"/>
      <c r="BX91" s="339"/>
      <c r="BY91" s="340"/>
      <c r="BZ91" s="340"/>
      <c r="CA91" s="340"/>
      <c r="CB91" s="341"/>
      <c r="CC91" s="340"/>
      <c r="CD91" s="340"/>
      <c r="CE91" s="326"/>
    </row>
    <row r="92" spans="2:83" s="28" customFormat="1" ht="28.5" customHeight="1" thickBot="1" x14ac:dyDescent="0.25">
      <c r="B92" s="1411"/>
      <c r="C92" s="1412"/>
      <c r="D92" s="1412"/>
      <c r="E92" s="1412"/>
      <c r="F92" s="1413"/>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394"/>
      <c r="CD92" s="395"/>
      <c r="CE92" s="346"/>
    </row>
    <row r="93" spans="2:83" ht="26.25" customHeight="1" x14ac:dyDescent="0.2">
      <c r="B93" s="260"/>
      <c r="C93" s="1414"/>
      <c r="D93" s="1415"/>
      <c r="E93" s="312"/>
      <c r="F93" s="312"/>
      <c r="G93" s="313"/>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61"/>
      <c r="BY93" s="262"/>
      <c r="BZ93" s="262"/>
      <c r="CA93" s="262"/>
      <c r="CB93" s="262"/>
      <c r="CC93" s="262"/>
      <c r="CD93" s="263"/>
      <c r="CE93" s="326"/>
    </row>
    <row r="94" spans="2:83" ht="15" x14ac:dyDescent="0.2">
      <c r="B94" s="37"/>
      <c r="C94" s="559"/>
      <c r="D94" s="558"/>
      <c r="E94" s="279"/>
      <c r="F94" s="279"/>
      <c r="G94" s="280"/>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2"/>
      <c r="BD94" s="282"/>
      <c r="BE94" s="282"/>
      <c r="BF94" s="282"/>
      <c r="BG94" s="282"/>
      <c r="BH94" s="282"/>
      <c r="BI94" s="282"/>
      <c r="BJ94" s="282"/>
      <c r="BK94" s="282"/>
      <c r="BL94" s="282"/>
      <c r="BM94" s="282"/>
      <c r="BN94" s="282"/>
      <c r="BO94" s="282"/>
      <c r="BP94" s="282"/>
      <c r="BQ94" s="282"/>
      <c r="BR94" s="282"/>
      <c r="BS94" s="282"/>
      <c r="BT94" s="282"/>
      <c r="BU94" s="282"/>
      <c r="BV94" s="282"/>
      <c r="BW94" s="282"/>
      <c r="BX94" s="17"/>
      <c r="BY94" s="18"/>
      <c r="BZ94" s="18"/>
      <c r="CA94" s="18"/>
      <c r="CB94" s="18"/>
      <c r="CC94" s="18"/>
      <c r="CD94" s="41"/>
      <c r="CE94" s="326"/>
    </row>
    <row r="95" spans="2:83" ht="15" x14ac:dyDescent="0.2">
      <c r="B95" s="37"/>
      <c r="C95" s="559"/>
      <c r="D95" s="558"/>
      <c r="E95" s="279"/>
      <c r="F95" s="279"/>
      <c r="G95" s="280"/>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282"/>
      <c r="BD95" s="282"/>
      <c r="BE95" s="282"/>
      <c r="BF95" s="282"/>
      <c r="BG95" s="282"/>
      <c r="BH95" s="282"/>
      <c r="BI95" s="282"/>
      <c r="BJ95" s="282"/>
      <c r="BK95" s="282"/>
      <c r="BL95" s="282"/>
      <c r="BM95" s="282"/>
      <c r="BN95" s="282"/>
      <c r="BO95" s="282"/>
      <c r="BP95" s="282"/>
      <c r="BQ95" s="282"/>
      <c r="BR95" s="282"/>
      <c r="BS95" s="282"/>
      <c r="BT95" s="282"/>
      <c r="BU95" s="282"/>
      <c r="BV95" s="282"/>
      <c r="BW95" s="282"/>
      <c r="BX95" s="17"/>
      <c r="BY95" s="18"/>
      <c r="BZ95" s="18"/>
      <c r="CA95" s="18"/>
      <c r="CB95" s="18"/>
      <c r="CC95" s="18"/>
      <c r="CD95" s="41"/>
      <c r="CE95" s="326"/>
    </row>
    <row r="96" spans="2:83" ht="15" x14ac:dyDescent="0.2">
      <c r="B96" s="37"/>
      <c r="C96" s="347"/>
      <c r="D96" s="558"/>
      <c r="E96" s="279"/>
      <c r="F96" s="279"/>
      <c r="G96" s="280"/>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2"/>
      <c r="BU96" s="282"/>
      <c r="BV96" s="282"/>
      <c r="BW96" s="282"/>
      <c r="BX96" s="17"/>
      <c r="BY96" s="18"/>
      <c r="BZ96" s="18"/>
      <c r="CA96" s="18"/>
      <c r="CB96" s="18"/>
      <c r="CC96" s="18"/>
      <c r="CD96" s="41"/>
      <c r="CE96" s="326"/>
    </row>
    <row r="97" spans="2:83" ht="15" x14ac:dyDescent="0.2">
      <c r="B97" s="37"/>
      <c r="C97" s="1416"/>
      <c r="D97" s="1417"/>
      <c r="E97" s="279"/>
      <c r="F97" s="279"/>
      <c r="G97" s="280"/>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17"/>
      <c r="BY97" s="18"/>
      <c r="BZ97" s="18"/>
      <c r="CA97" s="18"/>
      <c r="CB97" s="18"/>
      <c r="CC97" s="18"/>
      <c r="CD97" s="41"/>
      <c r="CE97" s="326"/>
    </row>
    <row r="98" spans="2:83" ht="15" x14ac:dyDescent="0.2">
      <c r="B98" s="37"/>
      <c r="C98" s="559"/>
      <c r="D98" s="558"/>
      <c r="E98" s="279"/>
      <c r="F98" s="279"/>
      <c r="G98" s="280"/>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17"/>
      <c r="BY98" s="18"/>
      <c r="BZ98" s="18"/>
      <c r="CA98" s="18"/>
      <c r="CB98" s="18"/>
      <c r="CC98" s="18"/>
      <c r="CD98" s="41"/>
      <c r="CE98" s="326"/>
    </row>
    <row r="99" spans="2:83" ht="15" x14ac:dyDescent="0.2">
      <c r="B99" s="37"/>
      <c r="C99" s="559"/>
      <c r="D99" s="558"/>
      <c r="E99" s="279"/>
      <c r="F99" s="279"/>
      <c r="G99" s="280"/>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17"/>
      <c r="BY99" s="18"/>
      <c r="BZ99" s="18"/>
      <c r="CA99" s="18"/>
      <c r="CB99" s="18"/>
      <c r="CC99" s="18"/>
      <c r="CD99" s="41"/>
      <c r="CE99" s="326"/>
    </row>
    <row r="100" spans="2:83" ht="15" x14ac:dyDescent="0.2">
      <c r="B100" s="37"/>
      <c r="C100" s="347"/>
      <c r="D100" s="558"/>
      <c r="E100" s="279"/>
      <c r="F100" s="279"/>
      <c r="G100" s="280"/>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17"/>
      <c r="BY100" s="18"/>
      <c r="BZ100" s="18"/>
      <c r="CA100" s="18"/>
      <c r="CB100" s="18"/>
      <c r="CC100" s="18"/>
      <c r="CD100" s="41"/>
      <c r="CE100" s="326"/>
    </row>
    <row r="101" spans="2:83" ht="27.75" customHeight="1" x14ac:dyDescent="0.2">
      <c r="B101" s="39"/>
      <c r="C101" s="1416"/>
      <c r="D101" s="1417"/>
      <c r="E101" s="279"/>
      <c r="F101" s="279"/>
      <c r="G101" s="280"/>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17"/>
      <c r="BY101" s="18"/>
      <c r="BZ101" s="18"/>
      <c r="CA101" s="18"/>
      <c r="CB101" s="18"/>
      <c r="CC101" s="18"/>
      <c r="CD101" s="41"/>
      <c r="CE101" s="326"/>
    </row>
    <row r="102" spans="2:83" ht="15" x14ac:dyDescent="0.2">
      <c r="B102" s="37"/>
      <c r="C102" s="559"/>
      <c r="D102" s="558"/>
      <c r="E102" s="279"/>
      <c r="F102" s="279"/>
      <c r="G102" s="280"/>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17"/>
      <c r="BY102" s="18"/>
      <c r="BZ102" s="18"/>
      <c r="CA102" s="18"/>
      <c r="CB102" s="18"/>
      <c r="CC102" s="18"/>
      <c r="CD102" s="41"/>
      <c r="CE102" s="326"/>
    </row>
    <row r="103" spans="2:83" ht="15" x14ac:dyDescent="0.2">
      <c r="B103" s="37"/>
      <c r="C103" s="559"/>
      <c r="D103" s="558"/>
      <c r="E103" s="279"/>
      <c r="F103" s="279"/>
      <c r="G103" s="280"/>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17"/>
      <c r="BY103" s="18"/>
      <c r="BZ103" s="18"/>
      <c r="CA103" s="18"/>
      <c r="CB103" s="18"/>
      <c r="CC103" s="18"/>
      <c r="CD103" s="41"/>
      <c r="CE103" s="326"/>
    </row>
    <row r="104" spans="2:83" ht="15" x14ac:dyDescent="0.2">
      <c r="B104" s="37"/>
      <c r="C104" s="347"/>
      <c r="D104" s="558"/>
      <c r="E104" s="279"/>
      <c r="F104" s="279"/>
      <c r="G104" s="280"/>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82"/>
      <c r="BP104" s="282"/>
      <c r="BQ104" s="282"/>
      <c r="BR104" s="282"/>
      <c r="BS104" s="282"/>
      <c r="BT104" s="282"/>
      <c r="BU104" s="282"/>
      <c r="BV104" s="282"/>
      <c r="BW104" s="282"/>
      <c r="BX104" s="17"/>
      <c r="BY104" s="18"/>
      <c r="BZ104" s="18"/>
      <c r="CA104" s="18"/>
      <c r="CB104" s="18"/>
      <c r="CC104" s="18"/>
      <c r="CD104" s="41"/>
      <c r="CE104" s="326"/>
    </row>
    <row r="105" spans="2:83" ht="28.5" customHeight="1" x14ac:dyDescent="0.2">
      <c r="B105" s="37"/>
      <c r="C105" s="1416"/>
      <c r="D105" s="1417"/>
      <c r="E105" s="279"/>
      <c r="F105" s="279"/>
      <c r="G105" s="280"/>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2"/>
      <c r="BU105" s="282"/>
      <c r="BV105" s="282"/>
      <c r="BW105" s="282"/>
      <c r="BX105" s="17"/>
      <c r="BY105" s="18"/>
      <c r="BZ105" s="18"/>
      <c r="CA105" s="18"/>
      <c r="CB105" s="18"/>
      <c r="CC105" s="18"/>
      <c r="CD105" s="41"/>
      <c r="CE105" s="326"/>
    </row>
    <row r="106" spans="2:83" ht="35.25" customHeight="1" x14ac:dyDescent="0.2">
      <c r="B106" s="39"/>
      <c r="C106" s="1416"/>
      <c r="D106" s="1417"/>
      <c r="E106" s="279"/>
      <c r="F106" s="279"/>
      <c r="G106" s="280"/>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282"/>
      <c r="BF106" s="282"/>
      <c r="BG106" s="282"/>
      <c r="BH106" s="282"/>
      <c r="BI106" s="282"/>
      <c r="BJ106" s="282"/>
      <c r="BK106" s="282"/>
      <c r="BL106" s="282"/>
      <c r="BM106" s="282"/>
      <c r="BN106" s="282"/>
      <c r="BO106" s="282"/>
      <c r="BP106" s="282"/>
      <c r="BQ106" s="282"/>
      <c r="BR106" s="282"/>
      <c r="BS106" s="282"/>
      <c r="BT106" s="282"/>
      <c r="BU106" s="282"/>
      <c r="BV106" s="282"/>
      <c r="BW106" s="282"/>
      <c r="BX106" s="17"/>
      <c r="BY106" s="18"/>
      <c r="BZ106" s="18"/>
      <c r="CA106" s="18"/>
      <c r="CB106" s="18"/>
      <c r="CC106" s="18"/>
      <c r="CD106" s="41"/>
      <c r="CE106" s="326"/>
    </row>
    <row r="107" spans="2:83" ht="28.5" customHeight="1" x14ac:dyDescent="0.2">
      <c r="B107" s="37"/>
      <c r="C107" s="1416"/>
      <c r="D107" s="1417"/>
      <c r="E107" s="279"/>
      <c r="F107" s="315"/>
      <c r="G107" s="25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2"/>
      <c r="BT107" s="282"/>
      <c r="BU107" s="282"/>
      <c r="BV107" s="282"/>
      <c r="BW107" s="282"/>
      <c r="BX107" s="17"/>
      <c r="BY107" s="18"/>
      <c r="BZ107" s="18"/>
      <c r="CA107" s="18"/>
      <c r="CB107" s="18"/>
      <c r="CC107" s="18"/>
      <c r="CD107" s="41"/>
      <c r="CE107" s="326"/>
    </row>
    <row r="108" spans="2:83" ht="15" x14ac:dyDescent="0.2">
      <c r="B108" s="37"/>
      <c r="C108" s="559"/>
      <c r="D108" s="558"/>
      <c r="E108" s="279"/>
      <c r="F108" s="279"/>
      <c r="G108" s="280"/>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82"/>
      <c r="BP108" s="282"/>
      <c r="BQ108" s="282"/>
      <c r="BR108" s="282"/>
      <c r="BS108" s="282"/>
      <c r="BT108" s="282"/>
      <c r="BU108" s="282"/>
      <c r="BV108" s="282"/>
      <c r="BW108" s="282"/>
      <c r="BX108" s="17"/>
      <c r="BY108" s="18"/>
      <c r="BZ108" s="18"/>
      <c r="CA108" s="18"/>
      <c r="CB108" s="18"/>
      <c r="CC108" s="18"/>
      <c r="CD108" s="41"/>
      <c r="CE108" s="326"/>
    </row>
    <row r="109" spans="2:83" ht="15" x14ac:dyDescent="0.2">
      <c r="B109" s="37"/>
      <c r="C109" s="559"/>
      <c r="D109" s="558"/>
      <c r="E109" s="279"/>
      <c r="F109" s="279"/>
      <c r="G109" s="280"/>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2"/>
      <c r="AZ109" s="282"/>
      <c r="BA109" s="282"/>
      <c r="BB109" s="282"/>
      <c r="BC109" s="282"/>
      <c r="BD109" s="282"/>
      <c r="BE109" s="282"/>
      <c r="BF109" s="282"/>
      <c r="BG109" s="282"/>
      <c r="BH109" s="282"/>
      <c r="BI109" s="282"/>
      <c r="BJ109" s="282"/>
      <c r="BK109" s="282"/>
      <c r="BL109" s="282"/>
      <c r="BM109" s="282"/>
      <c r="BN109" s="282"/>
      <c r="BO109" s="282"/>
      <c r="BP109" s="282"/>
      <c r="BQ109" s="282"/>
      <c r="BR109" s="282"/>
      <c r="BS109" s="282"/>
      <c r="BT109" s="282"/>
      <c r="BU109" s="282"/>
      <c r="BV109" s="282"/>
      <c r="BW109" s="282"/>
      <c r="BX109" s="17"/>
      <c r="BY109" s="18"/>
      <c r="BZ109" s="18"/>
      <c r="CA109" s="18"/>
      <c r="CB109" s="18"/>
      <c r="CC109" s="18"/>
      <c r="CD109" s="41"/>
      <c r="CE109" s="326"/>
    </row>
    <row r="110" spans="2:83" ht="15" x14ac:dyDescent="0.2">
      <c r="B110" s="264"/>
      <c r="C110" s="348"/>
      <c r="D110" s="349"/>
      <c r="E110" s="279"/>
      <c r="F110" s="279"/>
      <c r="G110" s="280"/>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2"/>
      <c r="AY110" s="282"/>
      <c r="AZ110" s="282"/>
      <c r="BA110" s="282"/>
      <c r="BB110" s="282"/>
      <c r="BC110" s="282"/>
      <c r="BD110" s="282"/>
      <c r="BE110" s="282"/>
      <c r="BF110" s="282"/>
      <c r="BG110" s="282"/>
      <c r="BH110" s="282"/>
      <c r="BI110" s="282"/>
      <c r="BJ110" s="282"/>
      <c r="BK110" s="282"/>
      <c r="BL110" s="282"/>
      <c r="BM110" s="282"/>
      <c r="BN110" s="282"/>
      <c r="BO110" s="282"/>
      <c r="BP110" s="282"/>
      <c r="BQ110" s="282"/>
      <c r="BR110" s="282"/>
      <c r="BS110" s="282"/>
      <c r="BT110" s="282"/>
      <c r="BU110" s="282"/>
      <c r="BV110" s="282"/>
      <c r="BW110" s="282"/>
      <c r="BX110" s="17"/>
      <c r="BY110" s="18"/>
      <c r="BZ110" s="18"/>
      <c r="CA110" s="18"/>
      <c r="CB110" s="18"/>
      <c r="CC110" s="18"/>
      <c r="CD110" s="41"/>
      <c r="CE110" s="326"/>
    </row>
    <row r="111" spans="2:83" s="28" customFormat="1" ht="28.5" customHeight="1" thickBot="1" x14ac:dyDescent="0.25">
      <c r="B111" s="1423"/>
      <c r="C111" s="1375"/>
      <c r="D111" s="1375"/>
      <c r="E111" s="1375"/>
      <c r="F111" s="1375"/>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396"/>
      <c r="AY111" s="396"/>
      <c r="AZ111" s="396"/>
      <c r="BA111" s="396"/>
      <c r="BB111" s="396"/>
      <c r="BC111" s="396"/>
      <c r="BD111" s="396"/>
      <c r="BE111" s="396"/>
      <c r="BF111" s="396"/>
      <c r="BG111" s="396"/>
      <c r="BH111" s="396"/>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7"/>
      <c r="CE111" s="350"/>
    </row>
    <row r="112" spans="2:83" s="353" customFormat="1" ht="28.5" customHeight="1" thickBot="1" x14ac:dyDescent="0.25">
      <c r="B112" s="1424"/>
      <c r="C112" s="1425"/>
      <c r="D112" s="1425"/>
      <c r="E112" s="1425"/>
      <c r="F112" s="1425"/>
      <c r="G112" s="1425"/>
      <c r="H112" s="1425"/>
      <c r="I112" s="1425"/>
      <c r="J112" s="1425"/>
      <c r="K112" s="1425"/>
      <c r="L112" s="1425"/>
      <c r="M112" s="1425"/>
      <c r="N112" s="1425"/>
      <c r="O112" s="1425"/>
      <c r="P112" s="1425"/>
      <c r="Q112" s="1425"/>
      <c r="R112" s="1425"/>
      <c r="S112" s="1425"/>
      <c r="T112" s="1425"/>
      <c r="U112" s="1425"/>
      <c r="V112" s="1425"/>
      <c r="W112" s="1425"/>
      <c r="X112" s="1425"/>
      <c r="Y112" s="1425"/>
      <c r="Z112" s="1425"/>
      <c r="AA112" s="1425"/>
      <c r="AB112" s="1425"/>
      <c r="AC112" s="1425"/>
      <c r="AD112" s="1425"/>
      <c r="AE112" s="1425"/>
      <c r="AF112" s="1425"/>
      <c r="AG112" s="1425"/>
      <c r="AH112" s="1425"/>
      <c r="AI112" s="1425"/>
      <c r="AJ112" s="1425"/>
      <c r="AK112" s="1425"/>
      <c r="AL112" s="1425"/>
      <c r="AM112" s="1425"/>
      <c r="AN112" s="1425"/>
      <c r="AO112" s="1425"/>
      <c r="AP112" s="1425"/>
      <c r="AQ112" s="1425"/>
      <c r="AR112" s="1425"/>
      <c r="AS112" s="1425"/>
      <c r="AT112" s="1425"/>
      <c r="AU112" s="1425"/>
      <c r="AV112" s="1425"/>
      <c r="AW112" s="1425"/>
      <c r="AX112" s="1425"/>
      <c r="AY112" s="1425"/>
      <c r="AZ112" s="1425"/>
      <c r="BA112" s="1425"/>
      <c r="BB112" s="1425"/>
      <c r="BC112" s="1425"/>
      <c r="BD112" s="1425"/>
      <c r="BE112" s="1425"/>
      <c r="BF112" s="1425"/>
      <c r="BG112" s="1425"/>
      <c r="BH112" s="1425"/>
      <c r="BI112" s="1425"/>
      <c r="BJ112" s="1425"/>
      <c r="BK112" s="1425"/>
      <c r="BL112" s="1425"/>
      <c r="BM112" s="1425"/>
      <c r="BN112" s="1425"/>
      <c r="BO112" s="1425"/>
      <c r="BP112" s="1425"/>
      <c r="BQ112" s="1425"/>
      <c r="BR112" s="1425"/>
      <c r="BS112" s="1425"/>
      <c r="BT112" s="1425"/>
      <c r="BU112" s="1425"/>
      <c r="BV112" s="1425"/>
      <c r="BW112" s="1425"/>
      <c r="BX112" s="1425"/>
      <c r="BY112" s="1425"/>
      <c r="BZ112" s="1425"/>
      <c r="CA112" s="1425"/>
      <c r="CB112" s="1425"/>
      <c r="CC112" s="1425"/>
      <c r="CD112" s="1426"/>
      <c r="CE112" s="352"/>
    </row>
    <row r="113" spans="3:4" s="353" customFormat="1" ht="28.5" customHeight="1" x14ac:dyDescent="0.2">
      <c r="C113" s="1421"/>
      <c r="D113" s="1422"/>
    </row>
    <row r="114" spans="3:4" s="353" customFormat="1" ht="28.5" customHeight="1" x14ac:dyDescent="0.2">
      <c r="C114" s="1418"/>
      <c r="D114" s="1418"/>
    </row>
    <row r="115" spans="3:4" s="353" customFormat="1" ht="28.5" customHeight="1" x14ac:dyDescent="0.2">
      <c r="C115" s="1418"/>
      <c r="D115" s="1418"/>
    </row>
    <row r="116" spans="3:4" s="353" customFormat="1" ht="28.5" customHeight="1" x14ac:dyDescent="0.2">
      <c r="C116" s="1418"/>
      <c r="D116" s="1418"/>
    </row>
    <row r="117" spans="3:4" s="353" customFormat="1" ht="28.5" customHeight="1" x14ac:dyDescent="0.2">
      <c r="C117" s="1418"/>
      <c r="D117" s="1418"/>
    </row>
    <row r="118" spans="3:4" s="353" customFormat="1" ht="28.5" customHeight="1" x14ac:dyDescent="0.2">
      <c r="C118" s="1419"/>
      <c r="D118" s="1420"/>
    </row>
    <row r="119" spans="3:4" s="353" customFormat="1" ht="28.5" customHeight="1" x14ac:dyDescent="0.2">
      <c r="C119" s="1418"/>
      <c r="D119" s="1418"/>
    </row>
    <row r="120" spans="3:4" s="353" customFormat="1" ht="28.5" customHeight="1" x14ac:dyDescent="0.2">
      <c r="C120" s="1418"/>
      <c r="D120" s="1418"/>
    </row>
    <row r="121" spans="3:4" s="353" customFormat="1" ht="28.5" customHeight="1" x14ac:dyDescent="0.2">
      <c r="C121" s="1418"/>
      <c r="D121" s="1418"/>
    </row>
    <row r="122" spans="3:4" s="353" customFormat="1" ht="28.5" customHeight="1" x14ac:dyDescent="0.2">
      <c r="C122" s="1418"/>
      <c r="D122" s="1418"/>
    </row>
    <row r="123" spans="3:4" s="353" customFormat="1" ht="28.5" customHeight="1" x14ac:dyDescent="0.2">
      <c r="C123" s="1418"/>
      <c r="D123" s="1418"/>
    </row>
    <row r="124" spans="3:4" s="353" customFormat="1" ht="28.5" customHeight="1" x14ac:dyDescent="0.2">
      <c r="C124" s="1419"/>
      <c r="D124" s="1420"/>
    </row>
    <row r="125" spans="3:4" s="353" customFormat="1" ht="15" x14ac:dyDescent="0.2">
      <c r="C125" s="1418"/>
      <c r="D125" s="1418"/>
    </row>
    <row r="126" spans="3:4" s="353" customFormat="1" ht="28.5" customHeight="1" x14ac:dyDescent="0.2">
      <c r="C126" s="1418"/>
      <c r="D126" s="1418"/>
    </row>
    <row r="127" spans="3:4" ht="28.5" customHeight="1" x14ac:dyDescent="0.2">
      <c r="C127" s="1435"/>
      <c r="D127" s="1435"/>
    </row>
    <row r="128" spans="3:4" ht="28.5" customHeight="1" x14ac:dyDescent="0.2">
      <c r="C128" s="1435"/>
      <c r="D128" s="1435"/>
    </row>
    <row r="129" spans="3:4" ht="28.5" customHeight="1" x14ac:dyDescent="0.2">
      <c r="C129" s="1435"/>
      <c r="D129" s="1435"/>
    </row>
    <row r="130" spans="3:4" ht="28.5" customHeight="1" x14ac:dyDescent="0.2">
      <c r="C130" s="1435"/>
      <c r="D130" s="1435"/>
    </row>
    <row r="131" spans="3:4" s="23" customFormat="1" ht="28.5" customHeight="1" x14ac:dyDescent="0.2">
      <c r="C131" s="1432"/>
      <c r="D131" s="1433"/>
    </row>
    <row r="132" spans="3:4" s="23" customFormat="1" ht="28.5" customHeight="1" x14ac:dyDescent="0.2">
      <c r="C132" s="1391"/>
      <c r="D132" s="1392"/>
    </row>
    <row r="133" spans="3:4" s="23" customFormat="1" ht="28.5" customHeight="1" x14ac:dyDescent="0.2">
      <c r="C133" s="1391"/>
      <c r="D133" s="1392"/>
    </row>
    <row r="134" spans="3:4" s="23" customFormat="1" ht="28.5" customHeight="1" x14ac:dyDescent="0.2">
      <c r="C134" s="1391"/>
      <c r="D134" s="1392"/>
    </row>
    <row r="135" spans="3:4" s="23" customFormat="1" ht="28.5" customHeight="1" x14ac:dyDescent="0.2">
      <c r="C135" s="1391"/>
      <c r="D135" s="1392"/>
    </row>
    <row r="136" spans="3:4" ht="46.5" customHeight="1" x14ac:dyDescent="0.2">
      <c r="C136" s="1402"/>
      <c r="D136" s="1434"/>
    </row>
    <row r="137" spans="3:4" ht="28.5" customHeight="1" x14ac:dyDescent="0.2">
      <c r="C137" s="1427"/>
      <c r="D137" s="1428"/>
    </row>
    <row r="138" spans="3:4" ht="28.5" customHeight="1" thickBot="1" x14ac:dyDescent="0.25">
      <c r="C138" s="1429"/>
      <c r="D138" s="1429"/>
    </row>
  </sheetData>
  <sheetProtection formatRows="0" insertColumns="0" insertRows="0" deleteColumns="0" deleteRows="0" sort="0" autoFilter="0" pivotTables="0"/>
  <mergeCells count="216">
    <mergeCell ref="C137:D137"/>
    <mergeCell ref="C138:D138"/>
    <mergeCell ref="C131:D131"/>
    <mergeCell ref="C132:D132"/>
    <mergeCell ref="C133:D133"/>
    <mergeCell ref="C134:D134"/>
    <mergeCell ref="C135:D135"/>
    <mergeCell ref="C136:D136"/>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1:D101"/>
    <mergeCell ref="C105:D105"/>
    <mergeCell ref="C106:D106"/>
    <mergeCell ref="C107:D107"/>
    <mergeCell ref="B111:F111"/>
    <mergeCell ref="B112:CD112"/>
    <mergeCell ref="C88:D88"/>
    <mergeCell ref="C89:D89"/>
    <mergeCell ref="C90:D90"/>
    <mergeCell ref="B92:F92"/>
    <mergeCell ref="C93:D93"/>
    <mergeCell ref="C97:D97"/>
    <mergeCell ref="C82:D82"/>
    <mergeCell ref="C83:D83"/>
    <mergeCell ref="C84:D84"/>
    <mergeCell ref="C85:D85"/>
    <mergeCell ref="C86:D86"/>
    <mergeCell ref="C87:D87"/>
    <mergeCell ref="C76:D76"/>
    <mergeCell ref="C77:D77"/>
    <mergeCell ref="C78:D78"/>
    <mergeCell ref="C79:D79"/>
    <mergeCell ref="B80:F80"/>
    <mergeCell ref="C81:D81"/>
    <mergeCell ref="BY70:CC70"/>
    <mergeCell ref="C71:D71"/>
    <mergeCell ref="C72:D72"/>
    <mergeCell ref="C73:D73"/>
    <mergeCell ref="C74:D74"/>
    <mergeCell ref="C75:D75"/>
    <mergeCell ref="AU70:AY70"/>
    <mergeCell ref="AZ70:BD70"/>
    <mergeCell ref="BE70:BI70"/>
    <mergeCell ref="BJ70:BN70"/>
    <mergeCell ref="BO70:BS70"/>
    <mergeCell ref="BT70:BX70"/>
    <mergeCell ref="Q70:U70"/>
    <mergeCell ref="V70:Z70"/>
    <mergeCell ref="AA70:AE70"/>
    <mergeCell ref="AF70:AJ70"/>
    <mergeCell ref="AK70:AO70"/>
    <mergeCell ref="AP70:AT70"/>
    <mergeCell ref="C66:D66"/>
    <mergeCell ref="C67:D67"/>
    <mergeCell ref="C68:D68"/>
    <mergeCell ref="C69:D69"/>
    <mergeCell ref="B70:F70"/>
    <mergeCell ref="L70:P70"/>
    <mergeCell ref="C60:D60"/>
    <mergeCell ref="C61:D61"/>
    <mergeCell ref="C62:D62"/>
    <mergeCell ref="C63:D63"/>
    <mergeCell ref="C64:D64"/>
    <mergeCell ref="C65:D65"/>
    <mergeCell ref="BE58:BI58"/>
    <mergeCell ref="BJ58:BN58"/>
    <mergeCell ref="BO58:BS58"/>
    <mergeCell ref="BT58:BX58"/>
    <mergeCell ref="BY58:CC58"/>
    <mergeCell ref="C59:D59"/>
    <mergeCell ref="AA58:AE58"/>
    <mergeCell ref="AF58:AJ58"/>
    <mergeCell ref="AK58:AO58"/>
    <mergeCell ref="AP58:AT58"/>
    <mergeCell ref="AU58:AY58"/>
    <mergeCell ref="AZ58:BD58"/>
    <mergeCell ref="C56:D56"/>
    <mergeCell ref="C57:D57"/>
    <mergeCell ref="B58:F58"/>
    <mergeCell ref="L58:P58"/>
    <mergeCell ref="Q58:U58"/>
    <mergeCell ref="V58:Z58"/>
    <mergeCell ref="C50:D50"/>
    <mergeCell ref="C51:D51"/>
    <mergeCell ref="C52:D52"/>
    <mergeCell ref="C53:D53"/>
    <mergeCell ref="C54:D54"/>
    <mergeCell ref="C55:D55"/>
    <mergeCell ref="BO46:BS46"/>
    <mergeCell ref="BT46:BX46"/>
    <mergeCell ref="BY46:CC46"/>
    <mergeCell ref="C47:D47"/>
    <mergeCell ref="C48:D48"/>
    <mergeCell ref="C49:D49"/>
    <mergeCell ref="AK46:AO46"/>
    <mergeCell ref="AP46:AT46"/>
    <mergeCell ref="AU46:AY46"/>
    <mergeCell ref="AZ46:BD46"/>
    <mergeCell ref="BE46:BI46"/>
    <mergeCell ref="BJ46:BN46"/>
    <mergeCell ref="B46:F46"/>
    <mergeCell ref="L46:P46"/>
    <mergeCell ref="Q46:U46"/>
    <mergeCell ref="V46:Z46"/>
    <mergeCell ref="AA46:AE46"/>
    <mergeCell ref="AF46:AJ46"/>
    <mergeCell ref="C40:D40"/>
    <mergeCell ref="C41:D41"/>
    <mergeCell ref="C42:D42"/>
    <mergeCell ref="C43:D43"/>
    <mergeCell ref="C44:D44"/>
    <mergeCell ref="C45:D45"/>
    <mergeCell ref="BT35:BX35"/>
    <mergeCell ref="BY35:CC35"/>
    <mergeCell ref="C36:D36"/>
    <mergeCell ref="C37:D37"/>
    <mergeCell ref="C38:D38"/>
    <mergeCell ref="C39:D39"/>
    <mergeCell ref="AP35:AT35"/>
    <mergeCell ref="AU35:AY35"/>
    <mergeCell ref="AZ35:BD35"/>
    <mergeCell ref="BE35:BI35"/>
    <mergeCell ref="BJ35:BN35"/>
    <mergeCell ref="BO35:BS35"/>
    <mergeCell ref="L35:P35"/>
    <mergeCell ref="Q35:U35"/>
    <mergeCell ref="V35:Z35"/>
    <mergeCell ref="AA35:AE35"/>
    <mergeCell ref="AF35:AJ35"/>
    <mergeCell ref="AK35:AO35"/>
    <mergeCell ref="C30:D30"/>
    <mergeCell ref="C31:D31"/>
    <mergeCell ref="C32:D32"/>
    <mergeCell ref="C33:D33"/>
    <mergeCell ref="C34:D34"/>
    <mergeCell ref="B35:F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CD7:CD8"/>
    <mergeCell ref="CE7:CE8"/>
    <mergeCell ref="B9:G9"/>
    <mergeCell ref="B10:F10"/>
    <mergeCell ref="H10:CD10"/>
    <mergeCell ref="C11:D11"/>
    <mergeCell ref="BX7:BX8"/>
    <mergeCell ref="BY7:BY8"/>
    <mergeCell ref="BZ7:BZ8"/>
    <mergeCell ref="CA7:CA8"/>
    <mergeCell ref="CB7:CB8"/>
    <mergeCell ref="CC7:CC8"/>
    <mergeCell ref="AZ7:BC7"/>
    <mergeCell ref="BD7:BG7"/>
    <mergeCell ref="BH7:BK7"/>
    <mergeCell ref="BL7:BO7"/>
    <mergeCell ref="BP7:BS7"/>
    <mergeCell ref="BT7:BW7"/>
    <mergeCell ref="AB7:AE7"/>
    <mergeCell ref="AF7:AI7"/>
    <mergeCell ref="AJ7:AM7"/>
    <mergeCell ref="AN7:AQ7"/>
    <mergeCell ref="AR7:AU7"/>
    <mergeCell ref="AV7:AY7"/>
    <mergeCell ref="G7:G8"/>
    <mergeCell ref="H7:K7"/>
    <mergeCell ref="L7:O7"/>
    <mergeCell ref="P7:S7"/>
    <mergeCell ref="T7:W7"/>
    <mergeCell ref="X7:AA7"/>
    <mergeCell ref="B4:D4"/>
    <mergeCell ref="B5:D5"/>
    <mergeCell ref="B7:B8"/>
    <mergeCell ref="C7:D8"/>
    <mergeCell ref="E7:E8"/>
    <mergeCell ref="F7:F8"/>
    <mergeCell ref="B2:BX2"/>
    <mergeCell ref="BY2:CD2"/>
    <mergeCell ref="B3:D3"/>
    <mergeCell ref="E3:BW5"/>
    <mergeCell ref="BY3:BY5"/>
    <mergeCell ref="BZ3:BZ5"/>
    <mergeCell ref="CA3:CA5"/>
    <mergeCell ref="CB3:CB5"/>
    <mergeCell ref="CC3:CC5"/>
    <mergeCell ref="CD3:CD5"/>
  </mergeCells>
  <conditionalFormatting sqref="BX11:BX22 BX47:BX57 BX59:BX69 BX71:BX79 BX81:BX91 BX93:BX97 BX101 BX105 BX113:BX130">
    <cfRule type="cellIs" dxfId="297" priority="77" stopIfTrue="1" operator="equal">
      <formula>#REF!</formula>
    </cfRule>
    <cfRule type="cellIs" dxfId="296" priority="78" stopIfTrue="1" operator="equal">
      <formula>#REF!</formula>
    </cfRule>
    <cfRule type="cellIs" dxfId="295" priority="79" stopIfTrue="1" operator="equal">
      <formula>#REF!</formula>
    </cfRule>
  </conditionalFormatting>
  <conditionalFormatting sqref="BX36:BX45">
    <cfRule type="cellIs" dxfId="294" priority="5" stopIfTrue="1" operator="equal">
      <formula>#REF!</formula>
    </cfRule>
    <cfRule type="cellIs" dxfId="293" priority="6" stopIfTrue="1" operator="equal">
      <formula>#REF!</formula>
    </cfRule>
    <cfRule type="cellIs" dxfId="292" priority="7" stopIfTrue="1" operator="equal">
      <formula>#REF!</formula>
    </cfRule>
    <cfRule type="cellIs" dxfId="291" priority="8" stopIfTrue="1" operator="equal">
      <formula>#REF!</formula>
    </cfRule>
  </conditionalFormatting>
  <conditionalFormatting sqref="BX93:BX97 BX101 BX105 BX11:BX22 BX47:BX57 BX59:BX69 BX71:BX79 BX81:BX91 BX113:BX130">
    <cfRule type="cellIs" dxfId="290" priority="76" stopIfTrue="1" operator="equal">
      <formula>#REF!</formula>
    </cfRule>
  </conditionalFormatting>
  <conditionalFormatting sqref="BX93:BX101">
    <cfRule type="cellIs" dxfId="289" priority="62" stopIfTrue="1" operator="equal">
      <formula>#REF!</formula>
    </cfRule>
    <cfRule type="cellIs" dxfId="288" priority="63" stopIfTrue="1" operator="equal">
      <formula>#REF!</formula>
    </cfRule>
    <cfRule type="cellIs" dxfId="287" priority="64" stopIfTrue="1" operator="equal">
      <formula>#REF!</formula>
    </cfRule>
  </conditionalFormatting>
  <conditionalFormatting sqref="BX98:BX100">
    <cfRule type="cellIs" dxfId="286" priority="58" stopIfTrue="1" operator="equal">
      <formula>#REF!</formula>
    </cfRule>
    <cfRule type="cellIs" dxfId="285" priority="59" stopIfTrue="1" operator="equal">
      <formula>#REF!</formula>
    </cfRule>
    <cfRule type="cellIs" dxfId="284" priority="60" stopIfTrue="1" operator="equal">
      <formula>#REF!</formula>
    </cfRule>
    <cfRule type="cellIs" dxfId="283" priority="65" stopIfTrue="1" operator="equal">
      <formula>#REF!</formula>
    </cfRule>
  </conditionalFormatting>
  <conditionalFormatting sqref="BX102:BX104">
    <cfRule type="cellIs" dxfId="282" priority="50" stopIfTrue="1" operator="equal">
      <formula>#REF!</formula>
    </cfRule>
    <cfRule type="cellIs" dxfId="281" priority="51" stopIfTrue="1" operator="equal">
      <formula>#REF!</formula>
    </cfRule>
    <cfRule type="cellIs" dxfId="280" priority="52" stopIfTrue="1" operator="equal">
      <formula>#REF!</formula>
    </cfRule>
    <cfRule type="cellIs" dxfId="279" priority="57" stopIfTrue="1" operator="equal">
      <formula>#REF!</formula>
    </cfRule>
  </conditionalFormatting>
  <conditionalFormatting sqref="BX102:BX105">
    <cfRule type="cellIs" dxfId="278" priority="54" stopIfTrue="1" operator="equal">
      <formula>#REF!</formula>
    </cfRule>
    <cfRule type="cellIs" dxfId="277" priority="55" stopIfTrue="1" operator="equal">
      <formula>#REF!</formula>
    </cfRule>
    <cfRule type="cellIs" dxfId="276" priority="56" stopIfTrue="1" operator="equal">
      <formula>#REF!</formula>
    </cfRule>
  </conditionalFormatting>
  <conditionalFormatting sqref="BX106">
    <cfRule type="cellIs" dxfId="275" priority="40" stopIfTrue="1" operator="equal">
      <formula>#REF!</formula>
    </cfRule>
    <cfRule type="cellIs" dxfId="274" priority="41" stopIfTrue="1" operator="equal">
      <formula>#REF!</formula>
    </cfRule>
    <cfRule type="cellIs" dxfId="273" priority="42" stopIfTrue="1" operator="equal">
      <formula>#REF!</formula>
    </cfRule>
    <cfRule type="cellIs" dxfId="272" priority="43" stopIfTrue="1" operator="equal">
      <formula>#REF!</formula>
    </cfRule>
  </conditionalFormatting>
  <conditionalFormatting sqref="BX106:BX107">
    <cfRule type="cellIs" dxfId="271" priority="32" stopIfTrue="1" operator="equal">
      <formula>#REF!</formula>
    </cfRule>
    <cfRule type="cellIs" dxfId="270" priority="33" stopIfTrue="1" operator="equal">
      <formula>#REF!</formula>
    </cfRule>
    <cfRule type="cellIs" dxfId="269" priority="34" stopIfTrue="1" operator="equal">
      <formula>#REF!</formula>
    </cfRule>
  </conditionalFormatting>
  <conditionalFormatting sqref="BX107">
    <cfRule type="cellIs" dxfId="268" priority="35" stopIfTrue="1" operator="equal">
      <formula>#REF!</formula>
    </cfRule>
  </conditionalFormatting>
  <conditionalFormatting sqref="BX107:BX110">
    <cfRule type="cellIs" dxfId="267" priority="24" stopIfTrue="1" operator="equal">
      <formula>#REF!</formula>
    </cfRule>
    <cfRule type="cellIs" dxfId="266" priority="25" stopIfTrue="1" operator="equal">
      <formula>#REF!</formula>
    </cfRule>
    <cfRule type="cellIs" dxfId="265" priority="26" stopIfTrue="1" operator="equal">
      <formula>#REF!</formula>
    </cfRule>
  </conditionalFormatting>
  <conditionalFormatting sqref="BX108:BX110">
    <cfRule type="cellIs" dxfId="264" priority="20" stopIfTrue="1" operator="equal">
      <formula>#REF!</formula>
    </cfRule>
    <cfRule type="cellIs" dxfId="263" priority="21" stopIfTrue="1" operator="equal">
      <formula>#REF!</formula>
    </cfRule>
    <cfRule type="cellIs" dxfId="262" priority="22" stopIfTrue="1" operator="equal">
      <formula>#REF!</formula>
    </cfRule>
    <cfRule type="cellIs" dxfId="261" priority="27" stopIfTrue="1" operator="equal">
      <formula>#REF!</formula>
    </cfRule>
  </conditionalFormatting>
  <conditionalFormatting sqref="BX136:BX138">
    <cfRule type="cellIs" dxfId="260" priority="10" stopIfTrue="1" operator="equal">
      <formula>#REF!</formula>
    </cfRule>
    <cfRule type="cellIs" dxfId="259" priority="11" stopIfTrue="1" operator="equal">
      <formula>#REF!</formula>
    </cfRule>
    <cfRule type="cellIs" dxfId="258" priority="12" stopIfTrue="1" operator="equal">
      <formula>#REF!</formula>
    </cfRule>
    <cfRule type="cellIs" dxfId="257" priority="13" stopIfTrue="1" operator="equal">
      <formula>#REF!</formula>
    </cfRule>
  </conditionalFormatting>
  <conditionalFormatting sqref="BY11:CD22">
    <cfRule type="cellIs" dxfId="256" priority="2" stopIfTrue="1" operator="notEqual">
      <formula>""</formula>
    </cfRule>
  </conditionalFormatting>
  <conditionalFormatting sqref="BY36:CD45">
    <cfRule type="cellIs" dxfId="255" priority="4" stopIfTrue="1" operator="notEqual">
      <formula>""</formula>
    </cfRule>
  </conditionalFormatting>
  <conditionalFormatting sqref="BY47:CD57 BY59:CD69 BY71:CD79 BY81:CD91 BY113:CD130">
    <cfRule type="cellIs" dxfId="254" priority="75" stopIfTrue="1" operator="notEqual">
      <formula>""</formula>
    </cfRule>
  </conditionalFormatting>
  <conditionalFormatting sqref="BY93:CD110">
    <cfRule type="cellIs" dxfId="253" priority="23" stopIfTrue="1" operator="notEqual">
      <formula>""</formula>
    </cfRule>
  </conditionalFormatting>
  <conditionalFormatting sqref="BY136:CD138">
    <cfRule type="cellIs" dxfId="252" priority="9" stopIfTrue="1" operator="notEqual">
      <formula>""</formula>
    </cfRule>
  </conditionalFormatting>
  <conditionalFormatting sqref="CD24">
    <cfRule type="cellIs" dxfId="251" priority="1" stopIfTrue="1" operator="notEqual">
      <formula>""</formula>
    </cfRule>
  </conditionalFormatting>
  <conditionalFormatting sqref="CE9:CE138">
    <cfRule type="cellIs" dxfId="250" priority="14" stopIfTrue="1" operator="equal">
      <formula>1</formula>
    </cfRule>
    <cfRule type="cellIs" dxfId="249" priority="15" stopIfTrue="1" operator="lessThanOrEqual">
      <formula>0.2</formula>
    </cfRule>
    <cfRule type="cellIs" dxfId="248" priority="16" stopIfTrue="1" operator="lessThanOrEqual">
      <formula>0.3</formula>
    </cfRule>
    <cfRule type="cellIs" dxfId="247" priority="17" stopIfTrue="1" operator="lessThanOrEqual">
      <formula>0.5</formula>
    </cfRule>
    <cfRule type="cellIs" dxfId="246" priority="18" stopIfTrue="1" operator="lessThanOrEqual">
      <formula>0.75</formula>
    </cfRule>
    <cfRule type="cellIs" dxfId="245" priority="19" stopIfTrue="1" operator="lessThanOrEqual">
      <formula>0.9</formula>
    </cfRule>
  </conditionalFormatting>
  <dataValidations count="1">
    <dataValidation type="list" allowBlank="1" showInputMessage="1" showErrorMessage="1" sqref="BX81:BX91 BX93:BX110 BX47:BX57 BX136:BX138 BX59:BX69 BX71:BX79 BX45 BX113:BX130 BX11:BX22" xr:uid="{00000000-0002-0000-0300-000000000000}">
      <formula1>priorité</formula1>
    </dataValidation>
  </dataValidations>
  <printOptions horizontalCentered="1" verticalCentered="1"/>
  <pageMargins left="0" right="0" top="0" bottom="0.39370078740157483" header="0" footer="0.39370078740157483"/>
  <pageSetup paperSize="17" scale="39" fitToHeight="0" orientation="landscape" r:id="rId1"/>
  <headerFooter scaleWithDoc="0" alignWithMargins="0">
    <oddFooter>&amp;L&amp;"Calibri,Normal"Direction des soins infirmiers
&amp;F&amp;R&amp;"Calibri,Normal"&amp;P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2:CZ138"/>
  <sheetViews>
    <sheetView showGridLines="0" zoomScale="110" zoomScaleNormal="110" zoomScaleSheetLayoutView="85" workbookViewId="0">
      <pane xSplit="7" ySplit="8" topLeftCell="H9" activePane="bottomRight" state="frozen"/>
      <selection pane="topRight" activeCell="H1" sqref="H1"/>
      <selection pane="bottomLeft" activeCell="A9" sqref="A9"/>
      <selection pane="bottomRight" activeCell="C11" sqref="C11:D11"/>
    </sheetView>
  </sheetViews>
  <sheetFormatPr baseColWidth="10" defaultColWidth="11.42578125" defaultRowHeight="12.75" outlineLevelRow="1" x14ac:dyDescent="0.2"/>
  <cols>
    <col min="1" max="1" width="2.42578125" style="5" customWidth="1"/>
    <col min="2" max="2" width="9.42578125" style="14" customWidth="1"/>
    <col min="3" max="3" width="48.7109375" style="5" customWidth="1"/>
    <col min="4" max="4" width="18.42578125" style="16" customWidth="1"/>
    <col min="5" max="5" width="23.42578125" style="5" customWidth="1"/>
    <col min="6" max="6" width="30" style="15" customWidth="1"/>
    <col min="7" max="7" width="17.42578125" style="31" customWidth="1"/>
    <col min="8" max="14" width="4.7109375" style="15" customWidth="1"/>
    <col min="15" max="15" width="5.42578125" style="15" customWidth="1"/>
    <col min="16" max="18" width="4.7109375" style="15" customWidth="1"/>
    <col min="19" max="19" width="5.140625" style="15" customWidth="1"/>
    <col min="20" max="75" width="4.7109375" style="15" customWidth="1"/>
    <col min="76" max="76" width="7.7109375" style="5" hidden="1" customWidth="1"/>
    <col min="77" max="77" width="11.140625" style="5" customWidth="1"/>
    <col min="78" max="78" width="12.140625" style="5" bestFit="1" customWidth="1"/>
    <col min="79" max="80" width="11.140625" style="5" customWidth="1"/>
    <col min="81" max="81" width="12.7109375" style="5" bestFit="1" customWidth="1"/>
    <col min="82" max="82" width="15.5703125" style="5" customWidth="1"/>
    <col min="83" max="83" width="8.42578125" style="6" customWidth="1"/>
    <col min="84" max="16384" width="11.42578125" style="5"/>
  </cols>
  <sheetData>
    <row r="2" spans="1:104" s="8" customFormat="1" ht="92.1" customHeight="1" thickBot="1" x14ac:dyDescent="0.35">
      <c r="A2" s="162"/>
      <c r="B2" s="1331" t="s">
        <v>641</v>
      </c>
      <c r="C2" s="1332"/>
      <c r="D2" s="1332"/>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c r="BH2" s="1333"/>
      <c r="BI2" s="1333"/>
      <c r="BJ2" s="1333"/>
      <c r="BK2" s="1333"/>
      <c r="BL2" s="1333"/>
      <c r="BM2" s="1333"/>
      <c r="BN2" s="1333"/>
      <c r="BO2" s="1333"/>
      <c r="BP2" s="1333"/>
      <c r="BQ2" s="1333"/>
      <c r="BR2" s="1333"/>
      <c r="BS2" s="1333"/>
      <c r="BT2" s="1333"/>
      <c r="BU2" s="1333"/>
      <c r="BV2" s="1333"/>
      <c r="BW2" s="1333"/>
      <c r="BX2" s="1334"/>
      <c r="BY2" s="1335" t="s">
        <v>2</v>
      </c>
      <c r="BZ2" s="1336"/>
      <c r="CA2" s="1336"/>
      <c r="CB2" s="1336"/>
      <c r="CC2" s="1336"/>
      <c r="CD2" s="1337"/>
      <c r="CE2" s="266"/>
    </row>
    <row r="3" spans="1:104" s="9" customFormat="1" ht="33.950000000000003" customHeight="1" outlineLevel="1" thickBot="1" x14ac:dyDescent="0.3">
      <c r="A3" s="162"/>
      <c r="B3" s="1338" t="s">
        <v>642</v>
      </c>
      <c r="C3" s="1339"/>
      <c r="D3" s="1340"/>
      <c r="E3" s="1341" t="s">
        <v>643</v>
      </c>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382"/>
      <c r="BY3" s="1347" t="s">
        <v>6</v>
      </c>
      <c r="BZ3" s="1347" t="s">
        <v>7</v>
      </c>
      <c r="CA3" s="1347" t="s">
        <v>8</v>
      </c>
      <c r="CB3" s="1347" t="s">
        <v>9</v>
      </c>
      <c r="CC3" s="1347" t="s">
        <v>10</v>
      </c>
      <c r="CD3" s="1347" t="s">
        <v>11</v>
      </c>
      <c r="CE3" s="266"/>
    </row>
    <row r="4" spans="1:104" s="9" customFormat="1" ht="28.5" customHeight="1" outlineLevel="1" thickBot="1" x14ac:dyDescent="0.3">
      <c r="A4" s="162"/>
      <c r="B4" s="1352" t="s">
        <v>683</v>
      </c>
      <c r="C4" s="1339"/>
      <c r="D4" s="1340"/>
      <c r="E4" s="1343"/>
      <c r="F4" s="1344"/>
      <c r="G4" s="1344"/>
      <c r="H4" s="1344"/>
      <c r="I4" s="1344"/>
      <c r="J4" s="1344"/>
      <c r="K4" s="1344"/>
      <c r="L4" s="1344"/>
      <c r="M4" s="1344"/>
      <c r="N4" s="1344"/>
      <c r="O4" s="1344"/>
      <c r="P4" s="1344"/>
      <c r="Q4" s="1344"/>
      <c r="R4" s="1344"/>
      <c r="S4" s="1344"/>
      <c r="T4" s="1344"/>
      <c r="U4" s="1344"/>
      <c r="V4" s="1344"/>
      <c r="W4" s="1344"/>
      <c r="X4" s="1344"/>
      <c r="Y4" s="1344"/>
      <c r="Z4" s="1344"/>
      <c r="AA4" s="1344"/>
      <c r="AB4" s="1344"/>
      <c r="AC4" s="1344"/>
      <c r="AD4" s="1344"/>
      <c r="AE4" s="1344"/>
      <c r="AF4" s="1344"/>
      <c r="AG4" s="1344"/>
      <c r="AH4" s="1344"/>
      <c r="AI4" s="1344"/>
      <c r="AJ4" s="1344"/>
      <c r="AK4" s="1344"/>
      <c r="AL4" s="1344"/>
      <c r="AM4" s="1344"/>
      <c r="AN4" s="1344"/>
      <c r="AO4" s="1344"/>
      <c r="AP4" s="1344"/>
      <c r="AQ4" s="1344"/>
      <c r="AR4" s="1344"/>
      <c r="AS4" s="1344"/>
      <c r="AT4" s="1344"/>
      <c r="AU4" s="1344"/>
      <c r="AV4" s="1344"/>
      <c r="AW4" s="1344"/>
      <c r="AX4" s="1344"/>
      <c r="AY4" s="1344"/>
      <c r="AZ4" s="1344"/>
      <c r="BA4" s="1344"/>
      <c r="BB4" s="1344"/>
      <c r="BC4" s="1344"/>
      <c r="BD4" s="1344"/>
      <c r="BE4" s="1344"/>
      <c r="BF4" s="1344"/>
      <c r="BG4" s="1344"/>
      <c r="BH4" s="1344"/>
      <c r="BI4" s="1344"/>
      <c r="BJ4" s="1344"/>
      <c r="BK4" s="1344"/>
      <c r="BL4" s="1344"/>
      <c r="BM4" s="1344"/>
      <c r="BN4" s="1344"/>
      <c r="BO4" s="1344"/>
      <c r="BP4" s="1344"/>
      <c r="BQ4" s="1344"/>
      <c r="BR4" s="1344"/>
      <c r="BS4" s="1344"/>
      <c r="BT4" s="1344"/>
      <c r="BU4" s="1344"/>
      <c r="BV4" s="1344"/>
      <c r="BW4" s="1344"/>
      <c r="BX4" s="382"/>
      <c r="BY4" s="1348"/>
      <c r="BZ4" s="1348"/>
      <c r="CA4" s="1348"/>
      <c r="CB4" s="1348"/>
      <c r="CC4" s="1348"/>
      <c r="CD4" s="1348"/>
      <c r="CE4" s="266"/>
    </row>
    <row r="5" spans="1:104" s="9" customFormat="1" ht="28.5" customHeight="1" outlineLevel="1" thickBot="1" x14ac:dyDescent="0.3">
      <c r="A5" s="162"/>
      <c r="B5" s="1353" t="s">
        <v>684</v>
      </c>
      <c r="C5" s="1354"/>
      <c r="D5" s="1355"/>
      <c r="E5" s="1345"/>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382"/>
      <c r="BY5" s="1349"/>
      <c r="BZ5" s="1349"/>
      <c r="CA5" s="1349"/>
      <c r="CB5" s="1349"/>
      <c r="CC5" s="1349"/>
      <c r="CD5" s="1349"/>
      <c r="CE5" s="266"/>
    </row>
    <row r="6" spans="1:104" s="9" customFormat="1" ht="18.75" customHeight="1" outlineLevel="1" thickBot="1" x14ac:dyDescent="0.3">
      <c r="A6" s="162"/>
      <c r="B6" s="380"/>
      <c r="C6" s="380"/>
      <c r="D6" s="380"/>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3"/>
      <c r="AZ6" s="563"/>
      <c r="BA6" s="563"/>
      <c r="BB6" s="563"/>
      <c r="BC6" s="563"/>
      <c r="BD6" s="563"/>
      <c r="BE6" s="563"/>
      <c r="BF6" s="563"/>
      <c r="BG6" s="563"/>
      <c r="BH6" s="563"/>
      <c r="BI6" s="563"/>
      <c r="BJ6" s="563"/>
      <c r="BK6" s="563"/>
      <c r="BL6" s="563"/>
      <c r="BM6" s="563"/>
      <c r="BN6" s="563"/>
      <c r="BO6" s="563"/>
      <c r="BP6" s="563"/>
      <c r="BQ6" s="563"/>
      <c r="BR6" s="563"/>
      <c r="BS6" s="563"/>
      <c r="BT6" s="563"/>
      <c r="BU6" s="563"/>
      <c r="BV6" s="563"/>
      <c r="BW6" s="563"/>
      <c r="BX6" s="383"/>
      <c r="BY6" s="384"/>
      <c r="BZ6" s="381"/>
      <c r="CA6" s="381"/>
      <c r="CB6" s="381"/>
      <c r="CC6" s="381"/>
      <c r="CD6" s="381"/>
      <c r="CE6" s="266"/>
    </row>
    <row r="7" spans="1:104" s="8" customFormat="1" ht="16.5" customHeight="1" outlineLevel="1" thickBot="1" x14ac:dyDescent="0.35">
      <c r="A7" s="162"/>
      <c r="B7" s="1356"/>
      <c r="C7" s="1356"/>
      <c r="D7" s="1356"/>
      <c r="E7" s="1358" t="s">
        <v>17</v>
      </c>
      <c r="F7" s="1358" t="s">
        <v>646</v>
      </c>
      <c r="G7" s="1360" t="s">
        <v>647</v>
      </c>
      <c r="H7" s="1350">
        <v>44197</v>
      </c>
      <c r="I7" s="1351"/>
      <c r="J7" s="1351"/>
      <c r="K7" s="1351"/>
      <c r="L7" s="1350">
        <v>44228</v>
      </c>
      <c r="M7" s="1351"/>
      <c r="N7" s="1351"/>
      <c r="O7" s="1351"/>
      <c r="P7" s="1350">
        <v>44256</v>
      </c>
      <c r="Q7" s="1351"/>
      <c r="R7" s="1351"/>
      <c r="S7" s="1351"/>
      <c r="T7" s="1350">
        <v>44287</v>
      </c>
      <c r="U7" s="1351"/>
      <c r="V7" s="1351"/>
      <c r="W7" s="1351"/>
      <c r="X7" s="1350">
        <v>44317</v>
      </c>
      <c r="Y7" s="1351"/>
      <c r="Z7" s="1351"/>
      <c r="AA7" s="1351"/>
      <c r="AB7" s="1350">
        <v>44348</v>
      </c>
      <c r="AC7" s="1351"/>
      <c r="AD7" s="1351"/>
      <c r="AE7" s="1351"/>
      <c r="AF7" s="1350">
        <v>44378</v>
      </c>
      <c r="AG7" s="1351"/>
      <c r="AH7" s="1351"/>
      <c r="AI7" s="1351"/>
      <c r="AJ7" s="1350">
        <v>44409</v>
      </c>
      <c r="AK7" s="1351"/>
      <c r="AL7" s="1351"/>
      <c r="AM7" s="1351"/>
      <c r="AN7" s="1350">
        <v>44440</v>
      </c>
      <c r="AO7" s="1351"/>
      <c r="AP7" s="1351"/>
      <c r="AQ7" s="1351"/>
      <c r="AR7" s="1350">
        <v>44470</v>
      </c>
      <c r="AS7" s="1351"/>
      <c r="AT7" s="1351"/>
      <c r="AU7" s="1351"/>
      <c r="AV7" s="1350">
        <v>44501</v>
      </c>
      <c r="AW7" s="1351"/>
      <c r="AX7" s="1351"/>
      <c r="AY7" s="1351"/>
      <c r="AZ7" s="1350">
        <v>44531</v>
      </c>
      <c r="BA7" s="1351"/>
      <c r="BB7" s="1351"/>
      <c r="BC7" s="1351"/>
      <c r="BD7" s="1350">
        <v>44562</v>
      </c>
      <c r="BE7" s="1351"/>
      <c r="BF7" s="1351"/>
      <c r="BG7" s="1351"/>
      <c r="BH7" s="1350">
        <v>44593</v>
      </c>
      <c r="BI7" s="1351"/>
      <c r="BJ7" s="1351"/>
      <c r="BK7" s="1351"/>
      <c r="BL7" s="1350">
        <v>44621</v>
      </c>
      <c r="BM7" s="1351"/>
      <c r="BN7" s="1351"/>
      <c r="BO7" s="1351"/>
      <c r="BP7" s="1350">
        <v>44652</v>
      </c>
      <c r="BQ7" s="1351"/>
      <c r="BR7" s="1351"/>
      <c r="BS7" s="1351"/>
      <c r="BT7" s="1350">
        <v>44682</v>
      </c>
      <c r="BU7" s="1351"/>
      <c r="BV7" s="1351"/>
      <c r="BW7" s="1351"/>
      <c r="BX7" s="1380"/>
      <c r="BY7" s="1381">
        <v>0.2</v>
      </c>
      <c r="BZ7" s="1383">
        <v>0.3</v>
      </c>
      <c r="CA7" s="1385">
        <v>0.5</v>
      </c>
      <c r="CB7" s="1387">
        <v>0.75</v>
      </c>
      <c r="CC7" s="1389">
        <v>0.9</v>
      </c>
      <c r="CD7" s="1366">
        <v>1</v>
      </c>
      <c r="CE7" s="1368" t="s">
        <v>12</v>
      </c>
      <c r="CG7" s="9"/>
    </row>
    <row r="8" spans="1:104" s="12" customFormat="1" ht="37.5" customHeight="1" outlineLevel="1" thickBot="1" x14ac:dyDescent="0.3">
      <c r="A8" s="267"/>
      <c r="B8" s="1357"/>
      <c r="C8" s="1357"/>
      <c r="D8" s="1357"/>
      <c r="E8" s="1359"/>
      <c r="F8" s="1359"/>
      <c r="G8" s="1361"/>
      <c r="H8" s="386" t="s">
        <v>648</v>
      </c>
      <c r="I8" s="386" t="s">
        <v>649</v>
      </c>
      <c r="J8" s="386" t="s">
        <v>650</v>
      </c>
      <c r="K8" s="386" t="s">
        <v>651</v>
      </c>
      <c r="L8" s="386" t="s">
        <v>648</v>
      </c>
      <c r="M8" s="386" t="s">
        <v>649</v>
      </c>
      <c r="N8" s="386" t="s">
        <v>650</v>
      </c>
      <c r="O8" s="386" t="s">
        <v>651</v>
      </c>
      <c r="P8" s="386" t="s">
        <v>648</v>
      </c>
      <c r="Q8" s="386" t="s">
        <v>649</v>
      </c>
      <c r="R8" s="386" t="s">
        <v>650</v>
      </c>
      <c r="S8" s="386" t="s">
        <v>651</v>
      </c>
      <c r="T8" s="386" t="s">
        <v>648</v>
      </c>
      <c r="U8" s="386" t="s">
        <v>649</v>
      </c>
      <c r="V8" s="386" t="s">
        <v>650</v>
      </c>
      <c r="W8" s="386" t="s">
        <v>651</v>
      </c>
      <c r="X8" s="386" t="s">
        <v>648</v>
      </c>
      <c r="Y8" s="386" t="s">
        <v>649</v>
      </c>
      <c r="Z8" s="386" t="s">
        <v>650</v>
      </c>
      <c r="AA8" s="386" t="s">
        <v>651</v>
      </c>
      <c r="AB8" s="386" t="s">
        <v>648</v>
      </c>
      <c r="AC8" s="386" t="s">
        <v>649</v>
      </c>
      <c r="AD8" s="386" t="s">
        <v>650</v>
      </c>
      <c r="AE8" s="386" t="s">
        <v>651</v>
      </c>
      <c r="AF8" s="386" t="s">
        <v>648</v>
      </c>
      <c r="AG8" s="386" t="s">
        <v>649</v>
      </c>
      <c r="AH8" s="386" t="s">
        <v>650</v>
      </c>
      <c r="AI8" s="386" t="s">
        <v>651</v>
      </c>
      <c r="AJ8" s="386" t="s">
        <v>648</v>
      </c>
      <c r="AK8" s="386" t="s">
        <v>649</v>
      </c>
      <c r="AL8" s="386" t="s">
        <v>650</v>
      </c>
      <c r="AM8" s="386" t="s">
        <v>651</v>
      </c>
      <c r="AN8" s="386" t="s">
        <v>648</v>
      </c>
      <c r="AO8" s="386" t="s">
        <v>649</v>
      </c>
      <c r="AP8" s="386" t="s">
        <v>650</v>
      </c>
      <c r="AQ8" s="386" t="s">
        <v>651</v>
      </c>
      <c r="AR8" s="386" t="s">
        <v>648</v>
      </c>
      <c r="AS8" s="386" t="s">
        <v>649</v>
      </c>
      <c r="AT8" s="386" t="s">
        <v>650</v>
      </c>
      <c r="AU8" s="386" t="s">
        <v>651</v>
      </c>
      <c r="AV8" s="386" t="s">
        <v>648</v>
      </c>
      <c r="AW8" s="386" t="s">
        <v>649</v>
      </c>
      <c r="AX8" s="386" t="s">
        <v>650</v>
      </c>
      <c r="AY8" s="386" t="s">
        <v>651</v>
      </c>
      <c r="AZ8" s="386" t="s">
        <v>648</v>
      </c>
      <c r="BA8" s="386" t="s">
        <v>649</v>
      </c>
      <c r="BB8" s="386" t="s">
        <v>650</v>
      </c>
      <c r="BC8" s="386" t="s">
        <v>651</v>
      </c>
      <c r="BD8" s="386" t="s">
        <v>648</v>
      </c>
      <c r="BE8" s="386" t="s">
        <v>649</v>
      </c>
      <c r="BF8" s="386" t="s">
        <v>650</v>
      </c>
      <c r="BG8" s="386" t="s">
        <v>651</v>
      </c>
      <c r="BH8" s="386" t="s">
        <v>648</v>
      </c>
      <c r="BI8" s="386" t="s">
        <v>649</v>
      </c>
      <c r="BJ8" s="386" t="s">
        <v>650</v>
      </c>
      <c r="BK8" s="386" t="s">
        <v>651</v>
      </c>
      <c r="BL8" s="386" t="s">
        <v>648</v>
      </c>
      <c r="BM8" s="386" t="s">
        <v>649</v>
      </c>
      <c r="BN8" s="386" t="s">
        <v>650</v>
      </c>
      <c r="BO8" s="386" t="s">
        <v>651</v>
      </c>
      <c r="BP8" s="386" t="s">
        <v>648</v>
      </c>
      <c r="BQ8" s="386" t="s">
        <v>649</v>
      </c>
      <c r="BR8" s="386" t="s">
        <v>650</v>
      </c>
      <c r="BS8" s="386" t="s">
        <v>651</v>
      </c>
      <c r="BT8" s="386" t="s">
        <v>648</v>
      </c>
      <c r="BU8" s="386" t="s">
        <v>649</v>
      </c>
      <c r="BV8" s="386" t="s">
        <v>650</v>
      </c>
      <c r="BW8" s="386" t="s">
        <v>651</v>
      </c>
      <c r="BX8" s="1380"/>
      <c r="BY8" s="1382"/>
      <c r="BZ8" s="1384"/>
      <c r="CA8" s="1386"/>
      <c r="CB8" s="1388"/>
      <c r="CC8" s="1390"/>
      <c r="CD8" s="1367"/>
      <c r="CE8" s="1369"/>
      <c r="CF8" s="10"/>
      <c r="CG8" s="9"/>
      <c r="CH8" s="11"/>
      <c r="CI8" s="11"/>
      <c r="CJ8" s="11"/>
      <c r="CK8" s="11"/>
      <c r="CL8" s="11"/>
      <c r="CM8" s="11"/>
      <c r="CN8" s="11"/>
      <c r="CO8" s="11"/>
      <c r="CP8" s="11"/>
      <c r="CQ8" s="11"/>
      <c r="CR8" s="11"/>
      <c r="CS8" s="11"/>
      <c r="CT8" s="11"/>
      <c r="CU8" s="11"/>
      <c r="CV8" s="11"/>
      <c r="CW8" s="11"/>
      <c r="CX8" s="11"/>
      <c r="CY8" s="11"/>
      <c r="CZ8" s="11"/>
    </row>
    <row r="9" spans="1:104" s="25" customFormat="1" ht="37.5" customHeight="1" outlineLevel="1" thickBot="1" x14ac:dyDescent="0.3">
      <c r="A9" s="268"/>
      <c r="B9" s="1370" t="s">
        <v>685</v>
      </c>
      <c r="C9" s="1371"/>
      <c r="D9" s="1371"/>
      <c r="E9" s="1371"/>
      <c r="F9" s="1371"/>
      <c r="G9" s="1372"/>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9"/>
      <c r="CE9" s="269" t="e">
        <f>AVERAGE(CE10:CE138)</f>
        <v>#DIV/0!</v>
      </c>
      <c r="CG9" s="26"/>
    </row>
    <row r="10" spans="1:104" s="13" customFormat="1" ht="28.5" customHeight="1" x14ac:dyDescent="0.25">
      <c r="A10" s="161"/>
      <c r="B10" s="1373"/>
      <c r="C10" s="1374"/>
      <c r="D10" s="1374"/>
      <c r="E10" s="1374"/>
      <c r="F10" s="1374"/>
      <c r="G10" s="390"/>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5"/>
      <c r="BA10" s="1375"/>
      <c r="BB10" s="1375"/>
      <c r="BC10" s="1375"/>
      <c r="BD10" s="1375"/>
      <c r="BE10" s="1375"/>
      <c r="BF10" s="1375"/>
      <c r="BG10" s="1375"/>
      <c r="BH10" s="1375"/>
      <c r="BI10" s="1375"/>
      <c r="BJ10" s="1375"/>
      <c r="BK10" s="1375"/>
      <c r="BL10" s="1375"/>
      <c r="BM10" s="1375"/>
      <c r="BN10" s="1375"/>
      <c r="BO10" s="1375"/>
      <c r="BP10" s="1375"/>
      <c r="BQ10" s="1375"/>
      <c r="BR10" s="1375"/>
      <c r="BS10" s="1375"/>
      <c r="BT10" s="1375"/>
      <c r="BU10" s="1375"/>
      <c r="BV10" s="1375"/>
      <c r="BW10" s="1375"/>
      <c r="BX10" s="1375"/>
      <c r="BY10" s="1375"/>
      <c r="BZ10" s="1375"/>
      <c r="CA10" s="1375"/>
      <c r="CB10" s="1375"/>
      <c r="CC10" s="1375"/>
      <c r="CD10" s="1375"/>
      <c r="CE10" s="269" t="e">
        <f>AVERAGE(CE11:CE45)</f>
        <v>#DIV/0!</v>
      </c>
      <c r="CG10" s="9"/>
    </row>
    <row r="11" spans="1:104" s="13" customFormat="1" ht="45.75" customHeight="1" x14ac:dyDescent="0.25">
      <c r="A11" s="161"/>
      <c r="B11" s="385"/>
      <c r="C11" s="1408"/>
      <c r="D11" s="1409"/>
      <c r="E11" s="279"/>
      <c r="F11" s="279"/>
      <c r="G11" s="272"/>
      <c r="H11" s="273"/>
      <c r="I11" s="273"/>
      <c r="J11" s="273"/>
      <c r="K11" s="273"/>
      <c r="L11" s="273"/>
      <c r="M11" s="273"/>
      <c r="N11" s="273"/>
      <c r="O11" s="274"/>
      <c r="P11" s="274"/>
      <c r="Q11" s="274"/>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61"/>
      <c r="BY11" s="275"/>
      <c r="BZ11" s="275"/>
      <c r="CA11" s="276"/>
      <c r="CB11" s="277"/>
      <c r="CC11" s="276"/>
      <c r="CD11" s="270"/>
      <c r="CE11" s="278"/>
      <c r="CG11" s="9"/>
    </row>
    <row r="12" spans="1:104" s="25" customFormat="1" ht="39" customHeight="1" x14ac:dyDescent="0.25">
      <c r="A12" s="268"/>
      <c r="B12" s="245"/>
      <c r="C12" s="1408"/>
      <c r="D12" s="1409"/>
      <c r="E12" s="279"/>
      <c r="F12" s="279"/>
      <c r="G12" s="289"/>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c r="BX12" s="291"/>
      <c r="BY12" s="292"/>
      <c r="BZ12" s="292"/>
      <c r="CA12" s="293"/>
      <c r="CB12" s="285"/>
      <c r="CC12" s="293"/>
      <c r="CD12" s="294"/>
      <c r="CE12" s="278"/>
      <c r="CG12" s="26"/>
    </row>
    <row r="13" spans="1:104" s="13" customFormat="1" ht="28.5" customHeight="1" x14ac:dyDescent="0.25">
      <c r="A13" s="161"/>
      <c r="B13" s="243"/>
      <c r="C13" s="1408"/>
      <c r="D13" s="1409"/>
      <c r="E13" s="279"/>
      <c r="F13" s="279"/>
      <c r="G13" s="289"/>
      <c r="H13" s="281"/>
      <c r="I13" s="281"/>
      <c r="J13" s="282"/>
      <c r="K13" s="282"/>
      <c r="L13" s="282"/>
      <c r="M13" s="282"/>
      <c r="N13" s="283"/>
      <c r="O13" s="282"/>
      <c r="P13" s="282"/>
      <c r="Q13" s="282"/>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17"/>
      <c r="BY13" s="284"/>
      <c r="BZ13" s="284"/>
      <c r="CA13" s="285"/>
      <c r="CB13" s="285"/>
      <c r="CC13" s="285"/>
      <c r="CD13" s="286"/>
      <c r="CE13" s="278"/>
      <c r="CG13" s="9"/>
    </row>
    <row r="14" spans="1:104" s="25" customFormat="1" ht="28.5" customHeight="1" x14ac:dyDescent="0.25">
      <c r="A14" s="268"/>
      <c r="B14" s="245"/>
      <c r="C14" s="1416"/>
      <c r="D14" s="1417"/>
      <c r="E14" s="279"/>
      <c r="F14" s="279"/>
      <c r="G14" s="289"/>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90"/>
      <c r="BV14" s="290"/>
      <c r="BW14" s="290"/>
      <c r="BX14" s="291"/>
      <c r="BY14" s="292"/>
      <c r="BZ14" s="292"/>
      <c r="CA14" s="293"/>
      <c r="CB14" s="293"/>
      <c r="CC14" s="293"/>
      <c r="CD14" s="294"/>
      <c r="CE14" s="278"/>
      <c r="CG14" s="26"/>
    </row>
    <row r="15" spans="1:104" s="13" customFormat="1" ht="28.5" customHeight="1" x14ac:dyDescent="0.25">
      <c r="A15" s="161"/>
      <c r="B15" s="243"/>
      <c r="C15" s="1416"/>
      <c r="D15" s="1417"/>
      <c r="E15" s="279"/>
      <c r="F15" s="279"/>
      <c r="G15" s="289"/>
      <c r="H15" s="281"/>
      <c r="I15" s="281"/>
      <c r="J15" s="282"/>
      <c r="K15" s="282"/>
      <c r="L15" s="282"/>
      <c r="M15" s="282"/>
      <c r="N15" s="283"/>
      <c r="O15" s="282"/>
      <c r="P15" s="282"/>
      <c r="Q15" s="282"/>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17"/>
      <c r="BY15" s="284"/>
      <c r="BZ15" s="284"/>
      <c r="CA15" s="285"/>
      <c r="CB15" s="285"/>
      <c r="CC15" s="285"/>
      <c r="CD15" s="286"/>
      <c r="CE15" s="278"/>
      <c r="CG15" s="9"/>
    </row>
    <row r="16" spans="1:104" s="25" customFormat="1" ht="28.5" customHeight="1" x14ac:dyDescent="0.25">
      <c r="A16" s="268"/>
      <c r="B16" s="245"/>
      <c r="C16" s="1408" t="s">
        <v>677</v>
      </c>
      <c r="D16" s="1409"/>
      <c r="E16" s="279" t="s">
        <v>671</v>
      </c>
      <c r="F16" s="279" t="s">
        <v>672</v>
      </c>
      <c r="G16" s="289"/>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90"/>
      <c r="BV16" s="290"/>
      <c r="BW16" s="290"/>
      <c r="BX16" s="291"/>
      <c r="BY16" s="292"/>
      <c r="BZ16" s="292"/>
      <c r="CA16" s="293"/>
      <c r="CB16" s="293"/>
      <c r="CC16" s="293"/>
      <c r="CD16" s="294"/>
      <c r="CE16" s="278"/>
      <c r="CG16" s="26"/>
    </row>
    <row r="17" spans="2:83" s="13" customFormat="1" ht="28.5" customHeight="1" x14ac:dyDescent="0.2">
      <c r="B17" s="243"/>
      <c r="C17" s="1408" t="s">
        <v>678</v>
      </c>
      <c r="D17" s="1409"/>
      <c r="E17" s="279" t="s">
        <v>671</v>
      </c>
      <c r="F17" s="279" t="s">
        <v>679</v>
      </c>
      <c r="G17" s="300"/>
      <c r="H17" s="281"/>
      <c r="I17" s="281"/>
      <c r="J17" s="282"/>
      <c r="K17" s="282"/>
      <c r="L17" s="282"/>
      <c r="M17" s="282"/>
      <c r="N17" s="283"/>
      <c r="O17" s="282"/>
      <c r="P17" s="282"/>
      <c r="Q17" s="282"/>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17"/>
      <c r="BY17" s="284"/>
      <c r="BZ17" s="284"/>
      <c r="CA17" s="285"/>
      <c r="CB17" s="285"/>
      <c r="CC17" s="285"/>
      <c r="CD17" s="286"/>
      <c r="CE17" s="278"/>
    </row>
    <row r="18" spans="2:83" s="25" customFormat="1" ht="28.5" customHeight="1" x14ac:dyDescent="0.2">
      <c r="B18" s="245"/>
      <c r="C18" s="1408" t="s">
        <v>680</v>
      </c>
      <c r="D18" s="1409"/>
      <c r="E18" s="279" t="s">
        <v>671</v>
      </c>
      <c r="F18" s="279" t="s">
        <v>672</v>
      </c>
      <c r="G18" s="302"/>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1"/>
      <c r="BY18" s="292"/>
      <c r="BZ18" s="292"/>
      <c r="CA18" s="293"/>
      <c r="CB18" s="293"/>
      <c r="CC18" s="293"/>
      <c r="CD18" s="294"/>
      <c r="CE18" s="278"/>
    </row>
    <row r="19" spans="2:83" s="25" customFormat="1" ht="47.25" customHeight="1" x14ac:dyDescent="0.2">
      <c r="B19" s="245"/>
      <c r="C19" s="1408" t="s">
        <v>681</v>
      </c>
      <c r="D19" s="1410"/>
      <c r="E19" s="279" t="s">
        <v>671</v>
      </c>
      <c r="F19" s="329" t="s">
        <v>682</v>
      </c>
      <c r="G19" s="62"/>
      <c r="H19" s="304"/>
      <c r="I19" s="305"/>
      <c r="J19" s="306"/>
      <c r="K19" s="306"/>
      <c r="L19" s="306"/>
      <c r="M19" s="306"/>
      <c r="N19" s="307"/>
      <c r="O19" s="306"/>
      <c r="P19" s="306"/>
      <c r="Q19" s="306"/>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8"/>
      <c r="BY19" s="309"/>
      <c r="BZ19" s="309"/>
      <c r="CA19" s="310"/>
      <c r="CB19" s="310"/>
      <c r="CC19" s="310"/>
      <c r="CD19" s="310"/>
      <c r="CE19" s="278"/>
    </row>
    <row r="20" spans="2:83" s="25" customFormat="1" ht="28.5" customHeight="1" x14ac:dyDescent="0.2">
      <c r="B20" s="245"/>
      <c r="C20" s="1378"/>
      <c r="D20" s="1379"/>
      <c r="E20" s="303"/>
      <c r="F20" s="296"/>
      <c r="G20" s="302"/>
      <c r="H20" s="304"/>
      <c r="I20" s="305"/>
      <c r="J20" s="306"/>
      <c r="K20" s="306"/>
      <c r="L20" s="306"/>
      <c r="M20" s="306"/>
      <c r="N20" s="307"/>
      <c r="O20" s="306"/>
      <c r="P20" s="306"/>
      <c r="Q20" s="306"/>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305"/>
      <c r="BA20" s="305"/>
      <c r="BB20" s="305"/>
      <c r="BC20" s="305"/>
      <c r="BD20" s="305"/>
      <c r="BE20" s="305"/>
      <c r="BF20" s="305"/>
      <c r="BG20" s="305"/>
      <c r="BH20" s="305"/>
      <c r="BI20" s="305"/>
      <c r="BJ20" s="305"/>
      <c r="BK20" s="305"/>
      <c r="BL20" s="305"/>
      <c r="BM20" s="305"/>
      <c r="BN20" s="305"/>
      <c r="BO20" s="305"/>
      <c r="BP20" s="305"/>
      <c r="BQ20" s="305"/>
      <c r="BR20" s="305"/>
      <c r="BS20" s="305"/>
      <c r="BT20" s="305"/>
      <c r="BU20" s="305"/>
      <c r="BV20" s="305"/>
      <c r="BW20" s="305"/>
      <c r="BX20" s="308"/>
      <c r="BY20" s="309"/>
      <c r="BZ20" s="309"/>
      <c r="CA20" s="310"/>
      <c r="CB20" s="310"/>
      <c r="CC20" s="310"/>
      <c r="CD20" s="310"/>
      <c r="CE20" s="278"/>
    </row>
    <row r="21" spans="2:83" s="25" customFormat="1" ht="38.25" customHeight="1" x14ac:dyDescent="0.2">
      <c r="B21" s="246"/>
      <c r="C21" s="1378"/>
      <c r="D21" s="1379"/>
      <c r="E21" s="303"/>
      <c r="F21" s="296"/>
      <c r="G21" s="302"/>
      <c r="H21" s="304"/>
      <c r="I21" s="305"/>
      <c r="J21" s="306"/>
      <c r="K21" s="306"/>
      <c r="L21" s="306"/>
      <c r="M21" s="306"/>
      <c r="N21" s="307"/>
      <c r="O21" s="306"/>
      <c r="P21" s="306"/>
      <c r="Q21" s="306"/>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5"/>
      <c r="BI21" s="305"/>
      <c r="BJ21" s="305"/>
      <c r="BK21" s="305"/>
      <c r="BL21" s="305"/>
      <c r="BM21" s="305"/>
      <c r="BN21" s="305"/>
      <c r="BO21" s="305"/>
      <c r="BP21" s="305"/>
      <c r="BQ21" s="305"/>
      <c r="BR21" s="305"/>
      <c r="BS21" s="305"/>
      <c r="BT21" s="305"/>
      <c r="BU21" s="305"/>
      <c r="BV21" s="305"/>
      <c r="BW21" s="305"/>
      <c r="BX21" s="308"/>
      <c r="BY21" s="309"/>
      <c r="BZ21" s="309"/>
      <c r="CA21" s="310"/>
      <c r="CB21" s="310"/>
      <c r="CC21" s="310"/>
      <c r="CD21" s="310"/>
      <c r="CE21" s="278"/>
    </row>
    <row r="22" spans="2:83" s="25" customFormat="1" ht="32.25" customHeight="1" x14ac:dyDescent="0.2">
      <c r="B22" s="245"/>
      <c r="C22" s="1378"/>
      <c r="D22" s="1379"/>
      <c r="E22" s="303"/>
      <c r="F22" s="296"/>
      <c r="G22" s="62"/>
      <c r="H22" s="304"/>
      <c r="I22" s="305"/>
      <c r="J22" s="306"/>
      <c r="K22" s="306"/>
      <c r="L22" s="306"/>
      <c r="M22" s="306"/>
      <c r="N22" s="307"/>
      <c r="O22" s="306"/>
      <c r="P22" s="306"/>
      <c r="Q22" s="306"/>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5"/>
      <c r="BA22" s="305"/>
      <c r="BB22" s="305"/>
      <c r="BC22" s="305"/>
      <c r="BD22" s="305"/>
      <c r="BE22" s="305"/>
      <c r="BF22" s="305"/>
      <c r="BG22" s="305"/>
      <c r="BH22" s="305"/>
      <c r="BI22" s="305"/>
      <c r="BJ22" s="305"/>
      <c r="BK22" s="305"/>
      <c r="BL22" s="305"/>
      <c r="BM22" s="305"/>
      <c r="BN22" s="305"/>
      <c r="BO22" s="305"/>
      <c r="BP22" s="305"/>
      <c r="BQ22" s="305"/>
      <c r="BR22" s="305"/>
      <c r="BS22" s="305"/>
      <c r="BT22" s="305"/>
      <c r="BU22" s="305"/>
      <c r="BV22" s="305"/>
      <c r="BW22" s="305"/>
      <c r="BX22" s="308"/>
      <c r="BY22" s="309"/>
      <c r="BZ22" s="309"/>
      <c r="CA22" s="310"/>
      <c r="CB22" s="310"/>
      <c r="CC22" s="310"/>
      <c r="CD22" s="310"/>
      <c r="CE22" s="278"/>
    </row>
    <row r="23" spans="2:83" s="23" customFormat="1" ht="28.5" customHeight="1" x14ac:dyDescent="0.2">
      <c r="B23" s="265"/>
      <c r="C23" s="1393"/>
      <c r="D23" s="1394"/>
      <c r="E23" s="279"/>
      <c r="F23" s="329"/>
      <c r="G23" s="62"/>
      <c r="H23" s="33"/>
      <c r="I23" s="24"/>
      <c r="J23" s="24"/>
      <c r="K23" s="24"/>
      <c r="L23" s="24"/>
      <c r="M23" s="108"/>
      <c r="N23" s="108"/>
      <c r="O23" s="108"/>
      <c r="P23" s="108"/>
      <c r="Q23" s="108"/>
      <c r="R23" s="108"/>
      <c r="S23" s="108"/>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42"/>
      <c r="CE23" s="350"/>
    </row>
    <row r="24" spans="2:83" s="23" customFormat="1" ht="28.5" customHeight="1" x14ac:dyDescent="0.2">
      <c r="B24" s="40"/>
      <c r="C24" s="1391"/>
      <c r="D24" s="1392"/>
      <c r="E24" s="279"/>
      <c r="F24" s="329"/>
      <c r="G24" s="62"/>
      <c r="H24" s="33"/>
      <c r="I24" s="24"/>
      <c r="J24" s="24"/>
      <c r="K24" s="24"/>
      <c r="L24" s="24"/>
      <c r="M24" s="24"/>
      <c r="N24" s="108"/>
      <c r="O24" s="108"/>
      <c r="P24" s="108"/>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324"/>
      <c r="CE24" s="350"/>
    </row>
    <row r="25" spans="2:83" s="23" customFormat="1" ht="28.5" customHeight="1" x14ac:dyDescent="0.2">
      <c r="B25" s="40"/>
      <c r="C25" s="1391"/>
      <c r="D25" s="1392"/>
      <c r="E25" s="279"/>
      <c r="F25" s="329"/>
      <c r="G25" s="62"/>
      <c r="H25" s="33"/>
      <c r="I25" s="24"/>
      <c r="J25" s="24"/>
      <c r="K25" s="24"/>
      <c r="L25" s="24"/>
      <c r="M25" s="24"/>
      <c r="N25" s="24"/>
      <c r="O25" s="24"/>
      <c r="P25" s="24"/>
      <c r="Q25" s="108"/>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42"/>
      <c r="CE25" s="350"/>
    </row>
    <row r="26" spans="2:83" s="23" customFormat="1" ht="28.5" customHeight="1" x14ac:dyDescent="0.2">
      <c r="B26" s="40"/>
      <c r="C26" s="1391"/>
      <c r="D26" s="1392"/>
      <c r="E26" s="279"/>
      <c r="F26" s="329"/>
      <c r="G26" s="62"/>
      <c r="H26" s="33"/>
      <c r="I26" s="24"/>
      <c r="J26" s="24"/>
      <c r="K26" s="24"/>
      <c r="L26" s="24"/>
      <c r="M26" s="24"/>
      <c r="N26" s="24"/>
      <c r="O26" s="24"/>
      <c r="P26" s="109"/>
      <c r="Q26" s="108"/>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42"/>
      <c r="CE26" s="350"/>
    </row>
    <row r="27" spans="2:83" s="23" customFormat="1" ht="34.5" customHeight="1" x14ac:dyDescent="0.2">
      <c r="B27" s="40"/>
      <c r="C27" s="1391"/>
      <c r="D27" s="1392"/>
      <c r="E27" s="279"/>
      <c r="F27" s="329"/>
      <c r="G27" s="62"/>
      <c r="H27" s="33"/>
      <c r="I27" s="24"/>
      <c r="J27" s="24"/>
      <c r="K27" s="24"/>
      <c r="L27" s="24"/>
      <c r="M27" s="24"/>
      <c r="N27" s="24"/>
      <c r="O27" s="24"/>
      <c r="P27" s="24"/>
      <c r="Q27" s="24"/>
      <c r="R27" s="109"/>
      <c r="S27" s="109"/>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42"/>
      <c r="CE27" s="350"/>
    </row>
    <row r="28" spans="2:83" s="23" customFormat="1" ht="31.5" customHeight="1" x14ac:dyDescent="0.2">
      <c r="B28" s="40"/>
      <c r="C28" s="1391"/>
      <c r="D28" s="1392"/>
      <c r="E28" s="279"/>
      <c r="F28" s="329"/>
      <c r="G28" s="62"/>
      <c r="H28" s="33"/>
      <c r="I28" s="24"/>
      <c r="J28" s="24"/>
      <c r="K28" s="24"/>
      <c r="L28" s="24"/>
      <c r="M28" s="24"/>
      <c r="N28" s="24"/>
      <c r="O28" s="24"/>
      <c r="P28" s="24"/>
      <c r="Q28" s="24"/>
      <c r="R28" s="24"/>
      <c r="S28" s="109"/>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42"/>
      <c r="CE28" s="350"/>
    </row>
    <row r="29" spans="2:83" s="23" customFormat="1" ht="28.5" customHeight="1" x14ac:dyDescent="0.2">
      <c r="B29" s="40"/>
      <c r="C29" s="1391"/>
      <c r="D29" s="1392"/>
      <c r="E29" s="279"/>
      <c r="F29" s="329"/>
      <c r="G29" s="62"/>
      <c r="H29" s="33"/>
      <c r="I29" s="24"/>
      <c r="J29" s="24"/>
      <c r="K29" s="24"/>
      <c r="L29" s="24"/>
      <c r="M29" s="24"/>
      <c r="N29" s="24"/>
      <c r="O29" s="24"/>
      <c r="P29" s="24"/>
      <c r="Q29" s="24"/>
      <c r="R29" s="24"/>
      <c r="S29" s="109"/>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42"/>
      <c r="CE29" s="350"/>
    </row>
    <row r="30" spans="2:83" s="23" customFormat="1" ht="28.5" customHeight="1" x14ac:dyDescent="0.2">
      <c r="B30" s="40"/>
      <c r="C30" s="1391"/>
      <c r="D30" s="1392"/>
      <c r="E30" s="279"/>
      <c r="F30" s="329"/>
      <c r="G30" s="62"/>
      <c r="H30" s="33"/>
      <c r="I30" s="24"/>
      <c r="J30" s="24"/>
      <c r="K30" s="24"/>
      <c r="L30" s="24"/>
      <c r="M30" s="24"/>
      <c r="N30" s="24"/>
      <c r="O30" s="24"/>
      <c r="P30" s="24"/>
      <c r="Q30" s="24"/>
      <c r="R30" s="24"/>
      <c r="S30" s="24"/>
      <c r="T30" s="108"/>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42"/>
      <c r="CE30" s="350"/>
    </row>
    <row r="31" spans="2:83" s="23" customFormat="1" ht="28.5" customHeight="1" x14ac:dyDescent="0.2">
      <c r="B31" s="40"/>
      <c r="C31" s="1391"/>
      <c r="D31" s="1392"/>
      <c r="E31" s="279"/>
      <c r="F31" s="329"/>
      <c r="G31" s="62"/>
      <c r="H31" s="33"/>
      <c r="I31" s="24"/>
      <c r="J31" s="24"/>
      <c r="K31" s="24"/>
      <c r="L31" s="24"/>
      <c r="M31" s="24"/>
      <c r="N31" s="24"/>
      <c r="O31" s="24"/>
      <c r="P31" s="24"/>
      <c r="Q31" s="24"/>
      <c r="R31" s="24"/>
      <c r="S31" s="24"/>
      <c r="T31" s="108"/>
      <c r="U31" s="108"/>
      <c r="V31" s="24"/>
      <c r="W31" s="351"/>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42"/>
      <c r="CE31" s="350"/>
    </row>
    <row r="32" spans="2:83" s="23" customFormat="1" ht="28.5" customHeight="1" x14ac:dyDescent="0.2">
      <c r="B32" s="40"/>
      <c r="C32" s="1391"/>
      <c r="D32" s="1392"/>
      <c r="E32" s="279"/>
      <c r="F32" s="329"/>
      <c r="G32" s="62"/>
      <c r="H32" s="33"/>
      <c r="I32" s="24"/>
      <c r="J32" s="24"/>
      <c r="K32" s="24"/>
      <c r="L32" s="24"/>
      <c r="M32" s="24"/>
      <c r="N32" s="24"/>
      <c r="O32" s="24"/>
      <c r="P32" s="24"/>
      <c r="Q32" s="24"/>
      <c r="R32" s="24"/>
      <c r="S32" s="24"/>
      <c r="T32" s="108"/>
      <c r="U32" s="108"/>
      <c r="V32" s="24"/>
      <c r="W32" s="351"/>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42"/>
      <c r="CE32" s="350"/>
    </row>
    <row r="33" spans="2:83" s="23" customFormat="1" ht="28.5" customHeight="1" x14ac:dyDescent="0.2">
      <c r="B33" s="40"/>
      <c r="C33" s="1391"/>
      <c r="D33" s="1392"/>
      <c r="E33" s="279"/>
      <c r="F33" s="329"/>
      <c r="G33" s="62"/>
      <c r="H33" s="33"/>
      <c r="I33" s="24"/>
      <c r="J33" s="24"/>
      <c r="K33" s="24"/>
      <c r="L33" s="24"/>
      <c r="M33" s="24"/>
      <c r="N33" s="24"/>
      <c r="O33" s="24"/>
      <c r="P33" s="24"/>
      <c r="Q33" s="24"/>
      <c r="R33" s="24"/>
      <c r="S33" s="24"/>
      <c r="T33" s="108"/>
      <c r="U33" s="108"/>
      <c r="V33" s="24"/>
      <c r="W33" s="351"/>
      <c r="X33" s="108"/>
      <c r="Y33" s="108"/>
      <c r="Z33" s="108"/>
      <c r="AA33" s="108"/>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42"/>
      <c r="CE33" s="350"/>
    </row>
    <row r="34" spans="2:83" s="23" customFormat="1" ht="28.5" customHeight="1" x14ac:dyDescent="0.2">
      <c r="B34" s="40"/>
      <c r="C34" s="1391"/>
      <c r="D34" s="1392"/>
      <c r="E34" s="279"/>
      <c r="F34" s="329"/>
      <c r="G34" s="62"/>
      <c r="H34" s="33"/>
      <c r="I34" s="24"/>
      <c r="J34" s="24"/>
      <c r="K34" s="24"/>
      <c r="L34" s="24"/>
      <c r="M34" s="24"/>
      <c r="N34" s="24"/>
      <c r="O34" s="24"/>
      <c r="P34" s="24"/>
      <c r="Q34" s="24"/>
      <c r="R34" s="108"/>
      <c r="S34" s="108"/>
      <c r="T34" s="108"/>
      <c r="U34" s="108"/>
      <c r="V34" s="108"/>
      <c r="W34" s="108"/>
      <c r="X34" s="108"/>
      <c r="Y34" s="108"/>
      <c r="Z34" s="108"/>
      <c r="AA34" s="108"/>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42"/>
      <c r="CE34" s="350"/>
    </row>
    <row r="35" spans="2:83" s="13" customFormat="1" ht="28.5" customHeight="1" x14ac:dyDescent="0.2">
      <c r="B35" s="1373"/>
      <c r="C35" s="1374"/>
      <c r="D35" s="1374"/>
      <c r="E35" s="1374"/>
      <c r="F35" s="1374"/>
      <c r="G35" s="391"/>
      <c r="H35" s="392"/>
      <c r="I35" s="392"/>
      <c r="J35" s="392"/>
      <c r="K35" s="393"/>
      <c r="L35" s="1373"/>
      <c r="M35" s="1374"/>
      <c r="N35" s="1374"/>
      <c r="O35" s="1374"/>
      <c r="P35" s="1374"/>
      <c r="Q35" s="1373"/>
      <c r="R35" s="1374"/>
      <c r="S35" s="1374"/>
      <c r="T35" s="1374"/>
      <c r="U35" s="1374"/>
      <c r="V35" s="1373"/>
      <c r="W35" s="1374"/>
      <c r="X35" s="1374"/>
      <c r="Y35" s="1374"/>
      <c r="Z35" s="1374"/>
      <c r="AA35" s="1373"/>
      <c r="AB35" s="1374"/>
      <c r="AC35" s="1374"/>
      <c r="AD35" s="1374"/>
      <c r="AE35" s="1374"/>
      <c r="AF35" s="1373"/>
      <c r="AG35" s="1374"/>
      <c r="AH35" s="1374"/>
      <c r="AI35" s="1374"/>
      <c r="AJ35" s="1374"/>
      <c r="AK35" s="1373"/>
      <c r="AL35" s="1374"/>
      <c r="AM35" s="1374"/>
      <c r="AN35" s="1374"/>
      <c r="AO35" s="1374"/>
      <c r="AP35" s="1373"/>
      <c r="AQ35" s="1374"/>
      <c r="AR35" s="1374"/>
      <c r="AS35" s="1374"/>
      <c r="AT35" s="1374"/>
      <c r="AU35" s="1373"/>
      <c r="AV35" s="1374"/>
      <c r="AW35" s="1374"/>
      <c r="AX35" s="1374"/>
      <c r="AY35" s="1374"/>
      <c r="AZ35" s="1373"/>
      <c r="BA35" s="1374"/>
      <c r="BB35" s="1374"/>
      <c r="BC35" s="1374"/>
      <c r="BD35" s="1374"/>
      <c r="BE35" s="1373"/>
      <c r="BF35" s="1374"/>
      <c r="BG35" s="1374"/>
      <c r="BH35" s="1374"/>
      <c r="BI35" s="1374"/>
      <c r="BJ35" s="1373"/>
      <c r="BK35" s="1374"/>
      <c r="BL35" s="1374"/>
      <c r="BM35" s="1374"/>
      <c r="BN35" s="1374"/>
      <c r="BO35" s="1373"/>
      <c r="BP35" s="1374"/>
      <c r="BQ35" s="1374"/>
      <c r="BR35" s="1374"/>
      <c r="BS35" s="1374"/>
      <c r="BT35" s="1373"/>
      <c r="BU35" s="1374"/>
      <c r="BV35" s="1374"/>
      <c r="BW35" s="1374"/>
      <c r="BX35" s="1374"/>
      <c r="BY35" s="1373"/>
      <c r="BZ35" s="1374"/>
      <c r="CA35" s="1374"/>
      <c r="CB35" s="1374"/>
      <c r="CC35" s="1374"/>
      <c r="CD35" s="560"/>
      <c r="CE35" s="278"/>
    </row>
    <row r="36" spans="2:83" s="13" customFormat="1" ht="28.5" customHeight="1" x14ac:dyDescent="0.2">
      <c r="B36" s="34"/>
      <c r="C36" s="1395"/>
      <c r="D36" s="1396"/>
      <c r="E36" s="315"/>
      <c r="F36" s="279"/>
      <c r="G36" s="280"/>
      <c r="H36" s="281"/>
      <c r="I36" s="281"/>
      <c r="J36" s="282"/>
      <c r="K36" s="282"/>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17"/>
      <c r="BY36" s="284"/>
      <c r="BZ36" s="284"/>
      <c r="CA36" s="285"/>
      <c r="CB36" s="285"/>
      <c r="CC36" s="285"/>
      <c r="CD36" s="286"/>
      <c r="CE36" s="278"/>
    </row>
    <row r="37" spans="2:83" s="13" customFormat="1" ht="28.5" customHeight="1" x14ac:dyDescent="0.2">
      <c r="B37" s="34"/>
      <c r="C37" s="1395"/>
      <c r="D37" s="1396"/>
      <c r="E37" s="315"/>
      <c r="F37" s="279"/>
      <c r="G37" s="280"/>
      <c r="H37" s="281"/>
      <c r="I37" s="281"/>
      <c r="J37" s="282"/>
      <c r="K37" s="282"/>
      <c r="L37" s="281"/>
      <c r="M37" s="281"/>
      <c r="N37" s="282"/>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17"/>
      <c r="BY37" s="284"/>
      <c r="BZ37" s="284"/>
      <c r="CA37" s="285"/>
      <c r="CB37" s="285"/>
      <c r="CC37" s="285"/>
      <c r="CD37" s="286"/>
      <c r="CE37" s="278"/>
    </row>
    <row r="38" spans="2:83" s="13" customFormat="1" ht="41.25" customHeight="1" x14ac:dyDescent="0.2">
      <c r="B38" s="34"/>
      <c r="C38" s="1395"/>
      <c r="D38" s="1396"/>
      <c r="E38" s="315"/>
      <c r="F38" s="279"/>
      <c r="G38" s="280"/>
      <c r="H38" s="281"/>
      <c r="I38" s="281"/>
      <c r="J38" s="282"/>
      <c r="K38" s="282"/>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17"/>
      <c r="BY38" s="284"/>
      <c r="BZ38" s="284"/>
      <c r="CA38" s="285"/>
      <c r="CB38" s="285"/>
      <c r="CC38" s="285"/>
      <c r="CD38" s="286"/>
      <c r="CE38" s="278"/>
    </row>
    <row r="39" spans="2:83" s="13" customFormat="1" ht="28.5" customHeight="1" x14ac:dyDescent="0.2">
      <c r="B39" s="34"/>
      <c r="C39" s="1395"/>
      <c r="D39" s="1396"/>
      <c r="E39" s="315"/>
      <c r="F39" s="279"/>
      <c r="G39" s="280"/>
      <c r="H39" s="281"/>
      <c r="I39" s="281"/>
      <c r="J39" s="282"/>
      <c r="K39" s="282"/>
      <c r="L39" s="281"/>
      <c r="M39" s="281"/>
      <c r="N39" s="281"/>
      <c r="O39" s="282"/>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17"/>
      <c r="BY39" s="284"/>
      <c r="BZ39" s="284"/>
      <c r="CA39" s="285"/>
      <c r="CB39" s="285"/>
      <c r="CC39" s="285"/>
      <c r="CD39" s="286"/>
      <c r="CE39" s="278"/>
    </row>
    <row r="40" spans="2:83" s="13" customFormat="1" ht="28.5" customHeight="1" x14ac:dyDescent="0.2">
      <c r="B40" s="34"/>
      <c r="C40" s="1395"/>
      <c r="D40" s="1396"/>
      <c r="E40" s="315"/>
      <c r="F40" s="279"/>
      <c r="G40" s="280"/>
      <c r="H40" s="281"/>
      <c r="I40" s="281"/>
      <c r="J40" s="282"/>
      <c r="K40" s="282"/>
      <c r="L40" s="282"/>
      <c r="M40" s="316"/>
      <c r="N40" s="69"/>
      <c r="O40" s="69"/>
      <c r="P40" s="69"/>
      <c r="Q40" s="317"/>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17"/>
      <c r="BY40" s="284"/>
      <c r="BZ40" s="284"/>
      <c r="CA40" s="285"/>
      <c r="CB40" s="285"/>
      <c r="CC40" s="285"/>
      <c r="CD40" s="286"/>
      <c r="CE40" s="278"/>
    </row>
    <row r="41" spans="2:83" s="13" customFormat="1" ht="28.5" customHeight="1" x14ac:dyDescent="0.2">
      <c r="B41" s="34"/>
      <c r="C41" s="1395"/>
      <c r="D41" s="1396"/>
      <c r="E41" s="315"/>
      <c r="F41" s="279"/>
      <c r="G41" s="280"/>
      <c r="H41" s="281"/>
      <c r="I41" s="281"/>
      <c r="J41" s="282"/>
      <c r="K41" s="282"/>
      <c r="L41" s="282"/>
      <c r="M41" s="282"/>
      <c r="N41" s="282"/>
      <c r="O41" s="282"/>
      <c r="P41" s="282"/>
      <c r="Q41" s="282"/>
      <c r="R41" s="282"/>
      <c r="S41" s="282"/>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17"/>
      <c r="BY41" s="284"/>
      <c r="BZ41" s="284"/>
      <c r="CA41" s="285"/>
      <c r="CB41" s="285"/>
      <c r="CC41" s="285"/>
      <c r="CD41" s="286"/>
      <c r="CE41" s="278"/>
    </row>
    <row r="42" spans="2:83" s="13" customFormat="1" ht="28.5" customHeight="1" x14ac:dyDescent="0.2">
      <c r="B42" s="34"/>
      <c r="C42" s="1395"/>
      <c r="D42" s="1396"/>
      <c r="E42" s="315"/>
      <c r="F42" s="279"/>
      <c r="G42" s="280"/>
      <c r="H42" s="281"/>
      <c r="I42" s="281"/>
      <c r="J42" s="282"/>
      <c r="K42" s="282"/>
      <c r="L42" s="282"/>
      <c r="M42" s="282"/>
      <c r="N42" s="314"/>
      <c r="O42" s="274"/>
      <c r="P42" s="274"/>
      <c r="Q42" s="282"/>
      <c r="R42" s="281"/>
      <c r="S42" s="282"/>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17"/>
      <c r="BY42" s="284"/>
      <c r="BZ42" s="284"/>
      <c r="CA42" s="285"/>
      <c r="CB42" s="285"/>
      <c r="CC42" s="285"/>
      <c r="CD42" s="286"/>
      <c r="CE42" s="278"/>
    </row>
    <row r="43" spans="2:83" s="13" customFormat="1" ht="37.5" customHeight="1" x14ac:dyDescent="0.2">
      <c r="B43" s="34"/>
      <c r="C43" s="1395"/>
      <c r="D43" s="1396"/>
      <c r="E43" s="315"/>
      <c r="F43" s="279"/>
      <c r="G43" s="280"/>
      <c r="H43" s="281"/>
      <c r="I43" s="281"/>
      <c r="J43" s="282"/>
      <c r="K43" s="282"/>
      <c r="L43" s="282"/>
      <c r="M43" s="282"/>
      <c r="N43" s="314"/>
      <c r="O43" s="274"/>
      <c r="P43" s="274"/>
      <c r="Q43" s="282"/>
      <c r="R43" s="281"/>
      <c r="S43" s="282"/>
      <c r="T43" s="282"/>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17"/>
      <c r="BY43" s="284"/>
      <c r="BZ43" s="284"/>
      <c r="CA43" s="285"/>
      <c r="CB43" s="285"/>
      <c r="CC43" s="285"/>
      <c r="CD43" s="286"/>
      <c r="CE43" s="278"/>
    </row>
    <row r="44" spans="2:83" s="13" customFormat="1" ht="28.5" customHeight="1" x14ac:dyDescent="0.2">
      <c r="B44" s="34"/>
      <c r="C44" s="1395"/>
      <c r="D44" s="1396"/>
      <c r="E44" s="315"/>
      <c r="F44" s="279"/>
      <c r="G44" s="280"/>
      <c r="H44" s="281"/>
      <c r="I44" s="281"/>
      <c r="J44" s="282"/>
      <c r="K44" s="282"/>
      <c r="L44" s="282"/>
      <c r="M44" s="282"/>
      <c r="N44" s="314"/>
      <c r="O44" s="274"/>
      <c r="P44" s="274"/>
      <c r="Q44" s="282"/>
      <c r="R44" s="281"/>
      <c r="S44" s="281"/>
      <c r="T44" s="281"/>
      <c r="U44" s="281"/>
      <c r="V44" s="281"/>
      <c r="W44" s="282"/>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17"/>
      <c r="BY44" s="284"/>
      <c r="BZ44" s="284"/>
      <c r="CA44" s="285"/>
      <c r="CB44" s="285"/>
      <c r="CC44" s="285"/>
      <c r="CD44" s="286"/>
      <c r="CE44" s="278"/>
    </row>
    <row r="45" spans="2:83" s="13" customFormat="1" ht="28.5" customHeight="1" x14ac:dyDescent="0.2">
      <c r="B45" s="34"/>
      <c r="C45" s="1395"/>
      <c r="D45" s="1396"/>
      <c r="E45" s="315"/>
      <c r="F45" s="279"/>
      <c r="G45" s="280"/>
      <c r="H45" s="281"/>
      <c r="I45" s="281"/>
      <c r="J45" s="282"/>
      <c r="K45" s="282"/>
      <c r="L45" s="282"/>
      <c r="M45" s="282"/>
      <c r="N45" s="283"/>
      <c r="O45" s="282"/>
      <c r="P45" s="282"/>
      <c r="Q45" s="282"/>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17"/>
      <c r="BY45" s="284"/>
      <c r="BZ45" s="284"/>
      <c r="CA45" s="285"/>
      <c r="CB45" s="285"/>
      <c r="CC45" s="285"/>
      <c r="CD45" s="286"/>
      <c r="CE45" s="318"/>
    </row>
    <row r="46" spans="2:83" s="13" customFormat="1" ht="28.5" customHeight="1" x14ac:dyDescent="0.2">
      <c r="B46" s="1373"/>
      <c r="C46" s="1374"/>
      <c r="D46" s="1374"/>
      <c r="E46" s="1374"/>
      <c r="F46" s="1374"/>
      <c r="G46" s="388"/>
      <c r="H46" s="27"/>
      <c r="I46" s="27"/>
      <c r="J46" s="27"/>
      <c r="K46" s="27"/>
      <c r="L46" s="1373"/>
      <c r="M46" s="1374"/>
      <c r="N46" s="1374"/>
      <c r="O46" s="1374"/>
      <c r="P46" s="1374"/>
      <c r="Q46" s="1373"/>
      <c r="R46" s="1374"/>
      <c r="S46" s="1374"/>
      <c r="T46" s="1374"/>
      <c r="U46" s="1374"/>
      <c r="V46" s="1373"/>
      <c r="W46" s="1374"/>
      <c r="X46" s="1374"/>
      <c r="Y46" s="1374"/>
      <c r="Z46" s="1374"/>
      <c r="AA46" s="1373"/>
      <c r="AB46" s="1374"/>
      <c r="AC46" s="1374"/>
      <c r="AD46" s="1374"/>
      <c r="AE46" s="1374"/>
      <c r="AF46" s="1373"/>
      <c r="AG46" s="1374"/>
      <c r="AH46" s="1374"/>
      <c r="AI46" s="1374"/>
      <c r="AJ46" s="1374"/>
      <c r="AK46" s="1373"/>
      <c r="AL46" s="1374"/>
      <c r="AM46" s="1374"/>
      <c r="AN46" s="1374"/>
      <c r="AO46" s="1374"/>
      <c r="AP46" s="1373"/>
      <c r="AQ46" s="1374"/>
      <c r="AR46" s="1374"/>
      <c r="AS46" s="1374"/>
      <c r="AT46" s="1374"/>
      <c r="AU46" s="1373"/>
      <c r="AV46" s="1374"/>
      <c r="AW46" s="1374"/>
      <c r="AX46" s="1374"/>
      <c r="AY46" s="1374"/>
      <c r="AZ46" s="1373"/>
      <c r="BA46" s="1374"/>
      <c r="BB46" s="1374"/>
      <c r="BC46" s="1374"/>
      <c r="BD46" s="1374"/>
      <c r="BE46" s="1373"/>
      <c r="BF46" s="1374"/>
      <c r="BG46" s="1374"/>
      <c r="BH46" s="1374"/>
      <c r="BI46" s="1374"/>
      <c r="BJ46" s="1373"/>
      <c r="BK46" s="1374"/>
      <c r="BL46" s="1374"/>
      <c r="BM46" s="1374"/>
      <c r="BN46" s="1374"/>
      <c r="BO46" s="1373"/>
      <c r="BP46" s="1374"/>
      <c r="BQ46" s="1374"/>
      <c r="BR46" s="1374"/>
      <c r="BS46" s="1374"/>
      <c r="BT46" s="1373"/>
      <c r="BU46" s="1374"/>
      <c r="BV46" s="1374"/>
      <c r="BW46" s="1374"/>
      <c r="BX46" s="1374"/>
      <c r="BY46" s="1373"/>
      <c r="BZ46" s="1374"/>
      <c r="CA46" s="1374"/>
      <c r="CB46" s="1374"/>
      <c r="CC46" s="1374"/>
      <c r="CD46" s="560"/>
      <c r="CE46" s="311"/>
    </row>
    <row r="47" spans="2:83" s="13" customFormat="1" ht="28.5" customHeight="1" x14ac:dyDescent="0.2">
      <c r="B47" s="244"/>
      <c r="C47" s="1378"/>
      <c r="D47" s="1379"/>
      <c r="E47" s="312"/>
      <c r="F47" s="312"/>
      <c r="G47" s="313"/>
      <c r="H47" s="273"/>
      <c r="I47" s="273"/>
      <c r="J47" s="274"/>
      <c r="K47" s="274"/>
      <c r="L47" s="274"/>
      <c r="M47" s="274"/>
      <c r="N47" s="314"/>
      <c r="O47" s="274"/>
      <c r="P47" s="274"/>
      <c r="Q47" s="274"/>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3"/>
      <c r="BR47" s="273"/>
      <c r="BS47" s="273"/>
      <c r="BT47" s="273"/>
      <c r="BU47" s="273"/>
      <c r="BV47" s="273"/>
      <c r="BW47" s="273"/>
      <c r="BX47" s="261"/>
      <c r="BY47" s="275"/>
      <c r="BZ47" s="275"/>
      <c r="CA47" s="276"/>
      <c r="CB47" s="276"/>
      <c r="CC47" s="276"/>
      <c r="CD47" s="277"/>
      <c r="CE47" s="278"/>
    </row>
    <row r="48" spans="2:83" s="13" customFormat="1" ht="28.5" customHeight="1" x14ac:dyDescent="0.2">
      <c r="B48" s="34"/>
      <c r="C48" s="1378"/>
      <c r="D48" s="1379"/>
      <c r="E48" s="279"/>
      <c r="F48" s="279"/>
      <c r="G48" s="280"/>
      <c r="H48" s="281"/>
      <c r="I48" s="281"/>
      <c r="J48" s="282"/>
      <c r="K48" s="282"/>
      <c r="L48" s="282"/>
      <c r="M48" s="282"/>
      <c r="N48" s="283"/>
      <c r="O48" s="282"/>
      <c r="P48" s="282"/>
      <c r="Q48" s="282"/>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17"/>
      <c r="BY48" s="284"/>
      <c r="BZ48" s="284"/>
      <c r="CA48" s="285"/>
      <c r="CB48" s="285"/>
      <c r="CC48" s="285"/>
      <c r="CD48" s="286"/>
      <c r="CE48" s="278"/>
    </row>
    <row r="49" spans="2:83" s="13" customFormat="1" ht="28.5" customHeight="1" x14ac:dyDescent="0.2">
      <c r="B49" s="34"/>
      <c r="C49" s="1378"/>
      <c r="D49" s="1379"/>
      <c r="E49" s="279"/>
      <c r="F49" s="279"/>
      <c r="G49" s="280"/>
      <c r="H49" s="281"/>
      <c r="I49" s="281"/>
      <c r="J49" s="282"/>
      <c r="K49" s="282"/>
      <c r="L49" s="282"/>
      <c r="M49" s="282"/>
      <c r="N49" s="283"/>
      <c r="O49" s="282"/>
      <c r="P49" s="282"/>
      <c r="Q49" s="282"/>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17"/>
      <c r="BY49" s="284"/>
      <c r="BZ49" s="284"/>
      <c r="CA49" s="285"/>
      <c r="CB49" s="285"/>
      <c r="CC49" s="285"/>
      <c r="CD49" s="286"/>
      <c r="CE49" s="278"/>
    </row>
    <row r="50" spans="2:83" s="13" customFormat="1" ht="28.5" customHeight="1" x14ac:dyDescent="0.2">
      <c r="B50" s="34"/>
      <c r="C50" s="1378"/>
      <c r="D50" s="1379"/>
      <c r="E50" s="315"/>
      <c r="F50" s="279"/>
      <c r="G50" s="280"/>
      <c r="H50" s="281"/>
      <c r="I50" s="281"/>
      <c r="J50" s="282"/>
      <c r="K50" s="282"/>
      <c r="L50" s="282"/>
      <c r="M50" s="282"/>
      <c r="N50" s="283"/>
      <c r="O50" s="282"/>
      <c r="P50" s="282"/>
      <c r="Q50" s="282"/>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17"/>
      <c r="BY50" s="284"/>
      <c r="BZ50" s="284"/>
      <c r="CA50" s="285"/>
      <c r="CB50" s="285"/>
      <c r="CC50" s="285"/>
      <c r="CD50" s="286"/>
      <c r="CE50" s="278"/>
    </row>
    <row r="51" spans="2:83" s="13" customFormat="1" ht="28.5" customHeight="1" x14ac:dyDescent="0.2">
      <c r="B51" s="34"/>
      <c r="C51" s="1378"/>
      <c r="D51" s="1379"/>
      <c r="E51" s="279"/>
      <c r="F51" s="279"/>
      <c r="G51" s="280"/>
      <c r="H51" s="281"/>
      <c r="I51" s="281"/>
      <c r="J51" s="282"/>
      <c r="K51" s="282"/>
      <c r="L51" s="282"/>
      <c r="M51" s="282"/>
      <c r="N51" s="283"/>
      <c r="O51" s="282"/>
      <c r="P51" s="282"/>
      <c r="Q51" s="282"/>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17"/>
      <c r="BY51" s="284"/>
      <c r="BZ51" s="284"/>
      <c r="CA51" s="285"/>
      <c r="CB51" s="285"/>
      <c r="CC51" s="285"/>
      <c r="CD51" s="286"/>
      <c r="CE51" s="278"/>
    </row>
    <row r="52" spans="2:83" s="25" customFormat="1" ht="28.5" customHeight="1" x14ac:dyDescent="0.2">
      <c r="B52" s="35"/>
      <c r="C52" s="1378"/>
      <c r="D52" s="1379"/>
      <c r="E52" s="279"/>
      <c r="F52" s="279"/>
      <c r="G52" s="252"/>
      <c r="H52" s="290"/>
      <c r="I52" s="290"/>
      <c r="J52" s="297"/>
      <c r="K52" s="297"/>
      <c r="L52" s="297"/>
      <c r="M52" s="297"/>
      <c r="N52" s="298"/>
      <c r="O52" s="297"/>
      <c r="P52" s="297"/>
      <c r="Q52" s="297"/>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1"/>
      <c r="BY52" s="292"/>
      <c r="BZ52" s="292"/>
      <c r="CA52" s="293"/>
      <c r="CB52" s="293"/>
      <c r="CC52" s="293"/>
      <c r="CD52" s="294"/>
      <c r="CE52" s="278"/>
    </row>
    <row r="53" spans="2:83" s="25" customFormat="1" ht="28.5" customHeight="1" x14ac:dyDescent="0.2">
      <c r="B53" s="35"/>
      <c r="C53" s="1378"/>
      <c r="D53" s="1379"/>
      <c r="E53" s="279"/>
      <c r="F53" s="279"/>
      <c r="G53" s="280"/>
      <c r="H53" s="290"/>
      <c r="I53" s="290"/>
      <c r="J53" s="297"/>
      <c r="K53" s="297"/>
      <c r="L53" s="297"/>
      <c r="M53" s="297"/>
      <c r="N53" s="298"/>
      <c r="O53" s="297"/>
      <c r="P53" s="297"/>
      <c r="Q53" s="297"/>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1"/>
      <c r="BY53" s="292"/>
      <c r="BZ53" s="292"/>
      <c r="CA53" s="293"/>
      <c r="CB53" s="293"/>
      <c r="CC53" s="293"/>
      <c r="CD53" s="294"/>
      <c r="CE53" s="278"/>
    </row>
    <row r="54" spans="2:83" s="25" customFormat="1" ht="28.5" customHeight="1" x14ac:dyDescent="0.2">
      <c r="B54" s="35"/>
      <c r="C54" s="1378"/>
      <c r="D54" s="1379"/>
      <c r="E54" s="279"/>
      <c r="F54" s="279"/>
      <c r="G54" s="280"/>
      <c r="H54" s="290"/>
      <c r="I54" s="290"/>
      <c r="J54" s="297"/>
      <c r="K54" s="297"/>
      <c r="L54" s="297"/>
      <c r="M54" s="297"/>
      <c r="N54" s="298"/>
      <c r="O54" s="297"/>
      <c r="P54" s="297"/>
      <c r="Q54" s="297"/>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1"/>
      <c r="BY54" s="292"/>
      <c r="BZ54" s="292"/>
      <c r="CA54" s="293"/>
      <c r="CB54" s="293"/>
      <c r="CC54" s="293"/>
      <c r="CD54" s="294"/>
      <c r="CE54" s="278"/>
    </row>
    <row r="55" spans="2:83" s="25" customFormat="1" ht="28.5" customHeight="1" x14ac:dyDescent="0.2">
      <c r="B55" s="35"/>
      <c r="C55" s="1397"/>
      <c r="D55" s="1398"/>
      <c r="E55" s="279"/>
      <c r="F55" s="279"/>
      <c r="G55" s="280"/>
      <c r="H55" s="290"/>
      <c r="I55" s="290"/>
      <c r="J55" s="297"/>
      <c r="K55" s="297"/>
      <c r="L55" s="297"/>
      <c r="M55" s="297"/>
      <c r="N55" s="298"/>
      <c r="O55" s="297"/>
      <c r="P55" s="297"/>
      <c r="Q55" s="297"/>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1"/>
      <c r="BY55" s="292"/>
      <c r="BZ55" s="292"/>
      <c r="CA55" s="293"/>
      <c r="CB55" s="293"/>
      <c r="CC55" s="293"/>
      <c r="CD55" s="294"/>
      <c r="CE55" s="278"/>
    </row>
    <row r="56" spans="2:83" s="25" customFormat="1" ht="28.5" customHeight="1" x14ac:dyDescent="0.2">
      <c r="B56" s="35"/>
      <c r="C56" s="1378"/>
      <c r="D56" s="1379"/>
      <c r="E56" s="279"/>
      <c r="F56" s="279"/>
      <c r="G56" s="280"/>
      <c r="H56" s="290"/>
      <c r="I56" s="290"/>
      <c r="J56" s="297"/>
      <c r="K56" s="297"/>
      <c r="L56" s="297"/>
      <c r="M56" s="297"/>
      <c r="N56" s="298"/>
      <c r="O56" s="297"/>
      <c r="P56" s="297"/>
      <c r="Q56" s="297"/>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1"/>
      <c r="BY56" s="292"/>
      <c r="BZ56" s="292"/>
      <c r="CA56" s="293"/>
      <c r="CB56" s="293"/>
      <c r="CC56" s="293"/>
      <c r="CD56" s="294"/>
      <c r="CE56" s="278"/>
    </row>
    <row r="57" spans="2:83" s="13" customFormat="1" ht="28.5" customHeight="1" x14ac:dyDescent="0.2">
      <c r="B57" s="34"/>
      <c r="C57" s="1378"/>
      <c r="D57" s="1379"/>
      <c r="E57" s="279"/>
      <c r="F57" s="279"/>
      <c r="G57" s="280"/>
      <c r="H57" s="281"/>
      <c r="I57" s="281"/>
      <c r="J57" s="282"/>
      <c r="K57" s="282"/>
      <c r="L57" s="282"/>
      <c r="M57" s="282"/>
      <c r="N57" s="283"/>
      <c r="O57" s="282"/>
      <c r="P57" s="282"/>
      <c r="Q57" s="282"/>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17"/>
      <c r="BY57" s="284"/>
      <c r="BZ57" s="284"/>
      <c r="CA57" s="285"/>
      <c r="CB57" s="285"/>
      <c r="CC57" s="285"/>
      <c r="CD57" s="286"/>
      <c r="CE57" s="278"/>
    </row>
    <row r="58" spans="2:83" s="13" customFormat="1" ht="28.5" customHeight="1" x14ac:dyDescent="0.2">
      <c r="B58" s="1373"/>
      <c r="C58" s="1374"/>
      <c r="D58" s="1374"/>
      <c r="E58" s="1374"/>
      <c r="F58" s="1374"/>
      <c r="G58" s="388"/>
      <c r="H58" s="27"/>
      <c r="I58" s="27"/>
      <c r="J58" s="27"/>
      <c r="K58" s="27"/>
      <c r="L58" s="1373"/>
      <c r="M58" s="1374"/>
      <c r="N58" s="1374"/>
      <c r="O58" s="1374"/>
      <c r="P58" s="1374"/>
      <c r="Q58" s="1373"/>
      <c r="R58" s="1374"/>
      <c r="S58" s="1374"/>
      <c r="T58" s="1374"/>
      <c r="U58" s="1374"/>
      <c r="V58" s="1373"/>
      <c r="W58" s="1374"/>
      <c r="X58" s="1374"/>
      <c r="Y58" s="1374"/>
      <c r="Z58" s="1374"/>
      <c r="AA58" s="1373"/>
      <c r="AB58" s="1374"/>
      <c r="AC58" s="1374"/>
      <c r="AD58" s="1374"/>
      <c r="AE58" s="1374"/>
      <c r="AF58" s="1373"/>
      <c r="AG58" s="1374"/>
      <c r="AH58" s="1374"/>
      <c r="AI58" s="1374"/>
      <c r="AJ58" s="1374"/>
      <c r="AK58" s="1373"/>
      <c r="AL58" s="1374"/>
      <c r="AM58" s="1374"/>
      <c r="AN58" s="1374"/>
      <c r="AO58" s="1374"/>
      <c r="AP58" s="1373"/>
      <c r="AQ58" s="1374"/>
      <c r="AR58" s="1374"/>
      <c r="AS58" s="1374"/>
      <c r="AT58" s="1374"/>
      <c r="AU58" s="1373"/>
      <c r="AV58" s="1374"/>
      <c r="AW58" s="1374"/>
      <c r="AX58" s="1374"/>
      <c r="AY58" s="1374"/>
      <c r="AZ58" s="1373"/>
      <c r="BA58" s="1374"/>
      <c r="BB58" s="1374"/>
      <c r="BC58" s="1374"/>
      <c r="BD58" s="1374"/>
      <c r="BE58" s="1373"/>
      <c r="BF58" s="1374"/>
      <c r="BG58" s="1374"/>
      <c r="BH58" s="1374"/>
      <c r="BI58" s="1374"/>
      <c r="BJ58" s="1373"/>
      <c r="BK58" s="1374"/>
      <c r="BL58" s="1374"/>
      <c r="BM58" s="1374"/>
      <c r="BN58" s="1374"/>
      <c r="BO58" s="1373"/>
      <c r="BP58" s="1374"/>
      <c r="BQ58" s="1374"/>
      <c r="BR58" s="1374"/>
      <c r="BS58" s="1374"/>
      <c r="BT58" s="1373"/>
      <c r="BU58" s="1374"/>
      <c r="BV58" s="1374"/>
      <c r="BW58" s="1374"/>
      <c r="BX58" s="1374"/>
      <c r="BY58" s="1373"/>
      <c r="BZ58" s="1374"/>
      <c r="CA58" s="1374"/>
      <c r="CB58" s="1374"/>
      <c r="CC58" s="1374"/>
      <c r="CD58" s="560"/>
      <c r="CE58" s="318"/>
    </row>
    <row r="59" spans="2:83" s="13" customFormat="1" ht="39" customHeight="1" x14ac:dyDescent="0.2">
      <c r="B59" s="34"/>
      <c r="C59" s="1395"/>
      <c r="D59" s="1396"/>
      <c r="E59" s="247"/>
      <c r="F59" s="112"/>
      <c r="G59" s="319"/>
      <c r="H59" s="281"/>
      <c r="I59" s="281"/>
      <c r="J59" s="282"/>
      <c r="K59" s="282"/>
      <c r="L59" s="282"/>
      <c r="M59" s="282"/>
      <c r="N59" s="283"/>
      <c r="O59" s="282"/>
      <c r="P59" s="282"/>
      <c r="Q59" s="282"/>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17"/>
      <c r="BY59" s="284"/>
      <c r="BZ59" s="284"/>
      <c r="CA59" s="285"/>
      <c r="CB59" s="285"/>
      <c r="CC59" s="285"/>
      <c r="CD59" s="285"/>
      <c r="CE59" s="320"/>
    </row>
    <row r="60" spans="2:83" s="13" customFormat="1" ht="43.5" customHeight="1" x14ac:dyDescent="0.2">
      <c r="B60" s="34"/>
      <c r="C60" s="1395"/>
      <c r="D60" s="1396"/>
      <c r="E60" s="256"/>
      <c r="F60" s="248"/>
      <c r="G60" s="319"/>
      <c r="H60" s="281"/>
      <c r="I60" s="281"/>
      <c r="J60" s="282"/>
      <c r="K60" s="282"/>
      <c r="L60" s="282"/>
      <c r="M60" s="282"/>
      <c r="N60" s="283"/>
      <c r="O60" s="282"/>
      <c r="P60" s="282"/>
      <c r="Q60" s="282"/>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17"/>
      <c r="BY60" s="284"/>
      <c r="BZ60" s="284"/>
      <c r="CA60" s="285"/>
      <c r="CB60" s="285"/>
      <c r="CC60" s="285"/>
      <c r="CD60" s="285"/>
      <c r="CE60" s="320"/>
    </row>
    <row r="61" spans="2:83" s="13" customFormat="1" ht="34.5" customHeight="1" x14ac:dyDescent="0.2">
      <c r="B61" s="34"/>
      <c r="C61" s="1399"/>
      <c r="D61" s="1400"/>
      <c r="E61" s="248"/>
      <c r="F61" s="257"/>
      <c r="G61" s="319"/>
      <c r="H61" s="281"/>
      <c r="I61" s="281"/>
      <c r="J61" s="282"/>
      <c r="K61" s="282"/>
      <c r="L61" s="282"/>
      <c r="M61" s="282"/>
      <c r="N61" s="282"/>
      <c r="O61" s="282"/>
      <c r="P61" s="282"/>
      <c r="Q61" s="282"/>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17"/>
      <c r="BY61" s="284"/>
      <c r="BZ61" s="284"/>
      <c r="CA61" s="285"/>
      <c r="CB61" s="285"/>
      <c r="CC61" s="285"/>
      <c r="CD61" s="285"/>
      <c r="CE61" s="320"/>
    </row>
    <row r="62" spans="2:83" s="13" customFormat="1" ht="47.25" customHeight="1" x14ac:dyDescent="0.2">
      <c r="B62" s="34"/>
      <c r="C62" s="1399"/>
      <c r="D62" s="1400"/>
      <c r="E62" s="248"/>
      <c r="F62" s="249"/>
      <c r="G62" s="319"/>
      <c r="H62" s="281"/>
      <c r="I62" s="281"/>
      <c r="J62" s="282"/>
      <c r="K62" s="282"/>
      <c r="L62" s="282"/>
      <c r="M62" s="282"/>
      <c r="N62" s="283"/>
      <c r="O62" s="282"/>
      <c r="P62" s="282"/>
      <c r="Q62" s="282"/>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17"/>
      <c r="BY62" s="284"/>
      <c r="BZ62" s="284"/>
      <c r="CA62" s="285"/>
      <c r="CB62" s="285"/>
      <c r="CC62" s="285"/>
      <c r="CD62" s="285"/>
      <c r="CE62" s="320"/>
    </row>
    <row r="63" spans="2:83" s="13" customFormat="1" ht="40.5" customHeight="1" x14ac:dyDescent="0.2">
      <c r="B63" s="34"/>
      <c r="C63" s="1399"/>
      <c r="D63" s="1400"/>
      <c r="E63" s="248"/>
      <c r="F63" s="249"/>
      <c r="G63" s="319"/>
      <c r="H63" s="281"/>
      <c r="I63" s="281"/>
      <c r="J63" s="282"/>
      <c r="K63" s="282"/>
      <c r="L63" s="282"/>
      <c r="M63" s="282"/>
      <c r="N63" s="283"/>
      <c r="O63" s="282"/>
      <c r="P63" s="282"/>
      <c r="Q63" s="282"/>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17"/>
      <c r="BY63" s="284"/>
      <c r="BZ63" s="284"/>
      <c r="CA63" s="285"/>
      <c r="CB63" s="285"/>
      <c r="CC63" s="285"/>
      <c r="CD63" s="285"/>
      <c r="CE63" s="320"/>
    </row>
    <row r="64" spans="2:83" s="13" customFormat="1" ht="42.75" customHeight="1" x14ac:dyDescent="0.2">
      <c r="B64" s="34"/>
      <c r="C64" s="1395"/>
      <c r="D64" s="1401"/>
      <c r="E64" s="248"/>
      <c r="F64" s="249"/>
      <c r="G64" s="319"/>
      <c r="H64" s="281"/>
      <c r="I64" s="281"/>
      <c r="J64" s="282"/>
      <c r="K64" s="282"/>
      <c r="L64" s="282"/>
      <c r="M64" s="282"/>
      <c r="N64" s="283"/>
      <c r="O64" s="282"/>
      <c r="P64" s="282"/>
      <c r="Q64" s="282"/>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17"/>
      <c r="BY64" s="284"/>
      <c r="BZ64" s="284"/>
      <c r="CA64" s="285"/>
      <c r="CB64" s="285"/>
      <c r="CC64" s="285"/>
      <c r="CD64" s="285"/>
      <c r="CE64" s="320"/>
    </row>
    <row r="65" spans="2:83" s="13" customFormat="1" ht="28.5" customHeight="1" x14ac:dyDescent="0.2">
      <c r="B65" s="34"/>
      <c r="C65" s="1402"/>
      <c r="D65" s="1403"/>
      <c r="E65" s="250"/>
      <c r="F65" s="251"/>
      <c r="G65" s="252"/>
      <c r="H65" s="281"/>
      <c r="I65" s="281"/>
      <c r="J65" s="282"/>
      <c r="K65" s="282"/>
      <c r="L65" s="282"/>
      <c r="M65" s="282"/>
      <c r="N65" s="283"/>
      <c r="O65" s="282"/>
      <c r="P65" s="282"/>
      <c r="Q65" s="282"/>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17"/>
      <c r="BY65" s="284"/>
      <c r="BZ65" s="284"/>
      <c r="CA65" s="285"/>
      <c r="CB65" s="285"/>
      <c r="CC65" s="285"/>
      <c r="CD65" s="285"/>
      <c r="CE65" s="320"/>
    </row>
    <row r="66" spans="2:83" s="13" customFormat="1" ht="36.75" customHeight="1" x14ac:dyDescent="0.2">
      <c r="B66" s="34"/>
      <c r="C66" s="1399"/>
      <c r="D66" s="1400"/>
      <c r="E66" s="255"/>
      <c r="F66" s="254"/>
      <c r="G66" s="252"/>
      <c r="H66" s="281"/>
      <c r="I66" s="281"/>
      <c r="J66" s="282"/>
      <c r="K66" s="282"/>
      <c r="L66" s="282"/>
      <c r="M66" s="282"/>
      <c r="N66" s="283"/>
      <c r="O66" s="282"/>
      <c r="P66" s="282"/>
      <c r="Q66" s="282"/>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17"/>
      <c r="BY66" s="284"/>
      <c r="BZ66" s="284"/>
      <c r="CA66" s="285"/>
      <c r="CB66" s="285"/>
      <c r="CC66" s="285"/>
      <c r="CD66" s="286"/>
      <c r="CE66" s="320"/>
    </row>
    <row r="67" spans="2:83" s="13" customFormat="1" ht="36.75" customHeight="1" x14ac:dyDescent="0.2">
      <c r="B67" s="34"/>
      <c r="C67" s="1399"/>
      <c r="D67" s="1400"/>
      <c r="E67" s="253"/>
      <c r="F67" s="254"/>
      <c r="G67" s="252"/>
      <c r="H67" s="281"/>
      <c r="I67" s="281"/>
      <c r="J67" s="282"/>
      <c r="K67" s="282"/>
      <c r="L67" s="282"/>
      <c r="M67" s="282"/>
      <c r="N67" s="283"/>
      <c r="O67" s="282"/>
      <c r="P67" s="282"/>
      <c r="Q67" s="282"/>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17"/>
      <c r="BY67" s="284"/>
      <c r="BZ67" s="284"/>
      <c r="CA67" s="285"/>
      <c r="CB67" s="285"/>
      <c r="CC67" s="285"/>
      <c r="CD67" s="286"/>
      <c r="CE67" s="320"/>
    </row>
    <row r="68" spans="2:83" s="13" customFormat="1" ht="36.75" customHeight="1" x14ac:dyDescent="0.2">
      <c r="B68" s="34"/>
      <c r="C68" s="1399"/>
      <c r="D68" s="1400"/>
      <c r="E68" s="253"/>
      <c r="F68" s="254"/>
      <c r="G68" s="252"/>
      <c r="H68" s="281"/>
      <c r="I68" s="281"/>
      <c r="J68" s="282"/>
      <c r="K68" s="282"/>
      <c r="L68" s="282"/>
      <c r="M68" s="282"/>
      <c r="N68" s="283"/>
      <c r="O68" s="282"/>
      <c r="P68" s="282"/>
      <c r="Q68" s="282"/>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17"/>
      <c r="BY68" s="284"/>
      <c r="BZ68" s="284"/>
      <c r="CA68" s="285"/>
      <c r="CB68" s="285"/>
      <c r="CC68" s="285"/>
      <c r="CD68" s="286"/>
      <c r="CE68" s="320"/>
    </row>
    <row r="69" spans="2:83" s="13" customFormat="1" ht="36.75" customHeight="1" x14ac:dyDescent="0.2">
      <c r="B69" s="34"/>
      <c r="C69" s="1399"/>
      <c r="D69" s="1400"/>
      <c r="E69" s="253"/>
      <c r="F69" s="254"/>
      <c r="G69" s="252"/>
      <c r="H69" s="281"/>
      <c r="I69" s="281"/>
      <c r="J69" s="282"/>
      <c r="K69" s="282"/>
      <c r="L69" s="282"/>
      <c r="M69" s="282"/>
      <c r="N69" s="283"/>
      <c r="O69" s="282"/>
      <c r="P69" s="282"/>
      <c r="Q69" s="282"/>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17"/>
      <c r="BY69" s="284"/>
      <c r="BZ69" s="284"/>
      <c r="CA69" s="285"/>
      <c r="CB69" s="285"/>
      <c r="CC69" s="285"/>
      <c r="CD69" s="286"/>
      <c r="CE69" s="320"/>
    </row>
    <row r="70" spans="2:83" s="25" customFormat="1" ht="28.5" customHeight="1" x14ac:dyDescent="0.2">
      <c r="B70" s="1373"/>
      <c r="C70" s="1374"/>
      <c r="D70" s="1374"/>
      <c r="E70" s="1374"/>
      <c r="F70" s="1374"/>
      <c r="G70" s="388"/>
      <c r="H70" s="27"/>
      <c r="I70" s="27"/>
      <c r="J70" s="27"/>
      <c r="K70" s="27"/>
      <c r="L70" s="1373"/>
      <c r="M70" s="1374"/>
      <c r="N70" s="1374"/>
      <c r="O70" s="1374"/>
      <c r="P70" s="1374"/>
      <c r="Q70" s="1373"/>
      <c r="R70" s="1374"/>
      <c r="S70" s="1374"/>
      <c r="T70" s="1374"/>
      <c r="U70" s="1374"/>
      <c r="V70" s="1373"/>
      <c r="W70" s="1374"/>
      <c r="X70" s="1374"/>
      <c r="Y70" s="1374"/>
      <c r="Z70" s="1374"/>
      <c r="AA70" s="1373"/>
      <c r="AB70" s="1374"/>
      <c r="AC70" s="1374"/>
      <c r="AD70" s="1374"/>
      <c r="AE70" s="1374"/>
      <c r="AF70" s="1373"/>
      <c r="AG70" s="1374"/>
      <c r="AH70" s="1374"/>
      <c r="AI70" s="1374"/>
      <c r="AJ70" s="1374"/>
      <c r="AK70" s="1373"/>
      <c r="AL70" s="1374"/>
      <c r="AM70" s="1374"/>
      <c r="AN70" s="1374"/>
      <c r="AO70" s="1374"/>
      <c r="AP70" s="1373"/>
      <c r="AQ70" s="1374"/>
      <c r="AR70" s="1374"/>
      <c r="AS70" s="1374"/>
      <c r="AT70" s="1374"/>
      <c r="AU70" s="1373"/>
      <c r="AV70" s="1374"/>
      <c r="AW70" s="1374"/>
      <c r="AX70" s="1374"/>
      <c r="AY70" s="1374"/>
      <c r="AZ70" s="1373"/>
      <c r="BA70" s="1374"/>
      <c r="BB70" s="1374"/>
      <c r="BC70" s="1374"/>
      <c r="BD70" s="1374"/>
      <c r="BE70" s="1373"/>
      <c r="BF70" s="1374"/>
      <c r="BG70" s="1374"/>
      <c r="BH70" s="1374"/>
      <c r="BI70" s="1374"/>
      <c r="BJ70" s="1373"/>
      <c r="BK70" s="1374"/>
      <c r="BL70" s="1374"/>
      <c r="BM70" s="1374"/>
      <c r="BN70" s="1374"/>
      <c r="BO70" s="1373"/>
      <c r="BP70" s="1374"/>
      <c r="BQ70" s="1374"/>
      <c r="BR70" s="1374"/>
      <c r="BS70" s="1374"/>
      <c r="BT70" s="1373"/>
      <c r="BU70" s="1374"/>
      <c r="BV70" s="1374"/>
      <c r="BW70" s="1374"/>
      <c r="BX70" s="1374"/>
      <c r="BY70" s="1373"/>
      <c r="BZ70" s="1374"/>
      <c r="CA70" s="1374"/>
      <c r="CB70" s="1374"/>
      <c r="CC70" s="1374"/>
      <c r="CD70" s="560"/>
      <c r="CE70" s="311"/>
    </row>
    <row r="71" spans="2:83" s="13" customFormat="1" ht="28.5" customHeight="1" x14ac:dyDescent="0.2">
      <c r="B71" s="36"/>
      <c r="C71" s="1395"/>
      <c r="D71" s="1396"/>
      <c r="E71" s="279"/>
      <c r="F71" s="279"/>
      <c r="G71" s="280"/>
      <c r="H71" s="281"/>
      <c r="I71" s="281"/>
      <c r="J71" s="281"/>
      <c r="K71" s="282"/>
      <c r="L71" s="282"/>
      <c r="M71" s="282"/>
      <c r="N71" s="282"/>
      <c r="O71" s="283"/>
      <c r="P71" s="282"/>
      <c r="Q71" s="282"/>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17"/>
      <c r="BY71" s="322"/>
      <c r="BZ71" s="322"/>
      <c r="CA71" s="323"/>
      <c r="CB71" s="323"/>
      <c r="CC71" s="323"/>
      <c r="CD71" s="324"/>
      <c r="CE71" s="321"/>
    </row>
    <row r="72" spans="2:83" s="13" customFormat="1" ht="63" customHeight="1" x14ac:dyDescent="0.2">
      <c r="B72" s="36"/>
      <c r="C72" s="1395"/>
      <c r="D72" s="1396"/>
      <c r="E72" s="279"/>
      <c r="F72" s="279"/>
      <c r="G72" s="280"/>
      <c r="H72" s="281"/>
      <c r="I72" s="281"/>
      <c r="J72" s="282"/>
      <c r="K72" s="282"/>
      <c r="L72" s="282"/>
      <c r="M72" s="282"/>
      <c r="N72" s="282"/>
      <c r="O72" s="283"/>
      <c r="P72" s="282"/>
      <c r="Q72" s="282"/>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17"/>
      <c r="BY72" s="322"/>
      <c r="BZ72" s="322"/>
      <c r="CA72" s="323"/>
      <c r="CB72" s="323"/>
      <c r="CC72" s="323"/>
      <c r="CD72" s="324"/>
      <c r="CE72" s="321"/>
    </row>
    <row r="73" spans="2:83" s="13" customFormat="1" ht="28.5" customHeight="1" x14ac:dyDescent="0.2">
      <c r="B73" s="36"/>
      <c r="C73" s="1395"/>
      <c r="D73" s="1396"/>
      <c r="E73" s="279"/>
      <c r="F73" s="279"/>
      <c r="G73" s="280"/>
      <c r="H73" s="281"/>
      <c r="I73" s="281"/>
      <c r="J73" s="282"/>
      <c r="K73" s="282"/>
      <c r="L73" s="282"/>
      <c r="M73" s="282"/>
      <c r="N73" s="282"/>
      <c r="O73" s="283"/>
      <c r="P73" s="282"/>
      <c r="Q73" s="282"/>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17"/>
      <c r="BY73" s="322"/>
      <c r="BZ73" s="322"/>
      <c r="CA73" s="323"/>
      <c r="CB73" s="323"/>
      <c r="CC73" s="323"/>
      <c r="CD73" s="324"/>
      <c r="CE73" s="278"/>
    </row>
    <row r="74" spans="2:83" s="13" customFormat="1" ht="28.5" customHeight="1" x14ac:dyDescent="0.2">
      <c r="B74" s="36"/>
      <c r="C74" s="1395"/>
      <c r="D74" s="1396"/>
      <c r="E74" s="279"/>
      <c r="F74" s="279"/>
      <c r="G74" s="280"/>
      <c r="H74" s="281"/>
      <c r="I74" s="281"/>
      <c r="J74" s="282"/>
      <c r="K74" s="282"/>
      <c r="L74" s="282"/>
      <c r="M74" s="282"/>
      <c r="N74" s="282"/>
      <c r="O74" s="325"/>
      <c r="P74" s="325"/>
      <c r="Q74" s="282"/>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17"/>
      <c r="BY74" s="322"/>
      <c r="BZ74" s="322"/>
      <c r="CA74" s="323"/>
      <c r="CB74" s="323"/>
      <c r="CC74" s="323"/>
      <c r="CD74" s="324"/>
      <c r="CE74" s="278"/>
    </row>
    <row r="75" spans="2:83" s="13" customFormat="1" ht="28.5" customHeight="1" x14ac:dyDescent="0.2">
      <c r="B75" s="36"/>
      <c r="C75" s="1395"/>
      <c r="D75" s="1396"/>
      <c r="E75" s="279"/>
      <c r="F75" s="279"/>
      <c r="G75" s="280"/>
      <c r="H75" s="281"/>
      <c r="I75" s="281"/>
      <c r="J75" s="282"/>
      <c r="K75" s="282"/>
      <c r="L75" s="282"/>
      <c r="M75" s="282"/>
      <c r="N75" s="282"/>
      <c r="O75" s="325"/>
      <c r="P75" s="325"/>
      <c r="Q75" s="282"/>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17"/>
      <c r="BY75" s="322"/>
      <c r="BZ75" s="322"/>
      <c r="CA75" s="323"/>
      <c r="CB75" s="323"/>
      <c r="CC75" s="323"/>
      <c r="CD75" s="324"/>
      <c r="CE75" s="278"/>
    </row>
    <row r="76" spans="2:83" s="13" customFormat="1" ht="28.5" customHeight="1" x14ac:dyDescent="0.2">
      <c r="B76" s="36"/>
      <c r="C76" s="1395"/>
      <c r="D76" s="1396"/>
      <c r="E76" s="279"/>
      <c r="F76" s="279"/>
      <c r="G76" s="280"/>
      <c r="H76" s="281"/>
      <c r="I76" s="281"/>
      <c r="J76" s="282"/>
      <c r="K76" s="282"/>
      <c r="L76" s="282"/>
      <c r="M76" s="282"/>
      <c r="N76" s="282"/>
      <c r="O76" s="325"/>
      <c r="P76" s="325"/>
      <c r="Q76" s="282"/>
      <c r="R76" s="281"/>
      <c r="S76" s="282"/>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17"/>
      <c r="BY76" s="322"/>
      <c r="BZ76" s="322"/>
      <c r="CA76" s="323"/>
      <c r="CB76" s="323"/>
      <c r="CC76" s="323"/>
      <c r="CD76" s="324"/>
      <c r="CE76" s="278"/>
    </row>
    <row r="77" spans="2:83" s="13" customFormat="1" ht="28.5" customHeight="1" x14ac:dyDescent="0.2">
      <c r="B77" s="36"/>
      <c r="C77" s="1404"/>
      <c r="D77" s="1405"/>
      <c r="E77" s="279"/>
      <c r="F77" s="279"/>
      <c r="G77" s="280"/>
      <c r="H77" s="281"/>
      <c r="I77" s="281"/>
      <c r="J77" s="282"/>
      <c r="K77" s="282"/>
      <c r="L77" s="282"/>
      <c r="M77" s="282"/>
      <c r="N77" s="282"/>
      <c r="O77" s="325"/>
      <c r="P77" s="325"/>
      <c r="Q77" s="282"/>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17"/>
      <c r="BY77" s="322"/>
      <c r="BZ77" s="322"/>
      <c r="CA77" s="323"/>
      <c r="CB77" s="323"/>
      <c r="CC77" s="323"/>
      <c r="CD77" s="324"/>
      <c r="CE77" s="278"/>
    </row>
    <row r="78" spans="2:83" s="13" customFormat="1" ht="28.5" customHeight="1" x14ac:dyDescent="0.2">
      <c r="B78" s="36"/>
      <c r="C78" s="1395"/>
      <c r="D78" s="1396"/>
      <c r="E78" s="279"/>
      <c r="F78" s="279"/>
      <c r="G78" s="280"/>
      <c r="H78" s="281"/>
      <c r="I78" s="281"/>
      <c r="J78" s="282"/>
      <c r="K78" s="282"/>
      <c r="L78" s="282"/>
      <c r="M78" s="282"/>
      <c r="N78" s="282"/>
      <c r="O78" s="325"/>
      <c r="P78" s="325"/>
      <c r="Q78" s="282"/>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17"/>
      <c r="BY78" s="322"/>
      <c r="BZ78" s="322"/>
      <c r="CA78" s="323"/>
      <c r="CB78" s="323"/>
      <c r="CC78" s="323"/>
      <c r="CD78" s="324"/>
      <c r="CE78" s="278"/>
    </row>
    <row r="79" spans="2:83" s="13" customFormat="1" ht="28.5" customHeight="1" x14ac:dyDescent="0.2">
      <c r="B79" s="36"/>
      <c r="C79" s="1395"/>
      <c r="D79" s="1396"/>
      <c r="E79" s="279"/>
      <c r="F79" s="279"/>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17"/>
      <c r="BY79" s="284"/>
      <c r="BZ79" s="284"/>
      <c r="CA79" s="285"/>
      <c r="CB79" s="285"/>
      <c r="CC79" s="285"/>
      <c r="CD79" s="286"/>
      <c r="CE79" s="326"/>
    </row>
    <row r="80" spans="2:83" s="25" customFormat="1" ht="28.5" customHeight="1" x14ac:dyDescent="0.2">
      <c r="B80" s="1373"/>
      <c r="C80" s="1374"/>
      <c r="D80" s="1374"/>
      <c r="E80" s="1374"/>
      <c r="F80" s="1374"/>
      <c r="G80" s="29"/>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327"/>
    </row>
    <row r="81" spans="2:83" s="13" customFormat="1" ht="28.5" customHeight="1" x14ac:dyDescent="0.2">
      <c r="B81" s="36"/>
      <c r="C81" s="1406"/>
      <c r="D81" s="1407"/>
      <c r="E81" s="279"/>
      <c r="F81" s="27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17"/>
      <c r="BY81" s="285"/>
      <c r="BZ81" s="285"/>
      <c r="CA81" s="285"/>
      <c r="CB81" s="284"/>
      <c r="CC81" s="285"/>
      <c r="CD81" s="286"/>
      <c r="CE81" s="326"/>
    </row>
    <row r="82" spans="2:83" s="13" customFormat="1" ht="28.5" customHeight="1" x14ac:dyDescent="0.2">
      <c r="B82" s="36"/>
      <c r="C82" s="1408"/>
      <c r="D82" s="1409"/>
      <c r="E82" s="279"/>
      <c r="F82" s="279"/>
      <c r="G82" s="280"/>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17"/>
      <c r="BY82" s="285"/>
      <c r="BZ82" s="285"/>
      <c r="CA82" s="285"/>
      <c r="CB82" s="284"/>
      <c r="CC82" s="285"/>
      <c r="CD82" s="286"/>
      <c r="CE82" s="326"/>
    </row>
    <row r="83" spans="2:83" s="13" customFormat="1" ht="28.5" customHeight="1" x14ac:dyDescent="0.2">
      <c r="B83" s="36"/>
      <c r="C83" s="1408"/>
      <c r="D83" s="1409"/>
      <c r="E83" s="279"/>
      <c r="F83" s="279"/>
      <c r="G83" s="280"/>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17"/>
      <c r="BY83" s="285"/>
      <c r="BZ83" s="285"/>
      <c r="CA83" s="285"/>
      <c r="CB83" s="284"/>
      <c r="CC83" s="285"/>
      <c r="CD83" s="286"/>
      <c r="CE83" s="326"/>
    </row>
    <row r="84" spans="2:83" s="13" customFormat="1" ht="28.5" customHeight="1" x14ac:dyDescent="0.2">
      <c r="B84" s="36"/>
      <c r="C84" s="1416"/>
      <c r="D84" s="1417"/>
      <c r="E84" s="271"/>
      <c r="F84" s="315"/>
      <c r="G84" s="252"/>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17"/>
      <c r="BY84" s="285"/>
      <c r="BZ84" s="285"/>
      <c r="CA84" s="285"/>
      <c r="CB84" s="284"/>
      <c r="CC84" s="285"/>
      <c r="CD84" s="286"/>
      <c r="CE84" s="326"/>
    </row>
    <row r="85" spans="2:83" ht="29.25" customHeight="1" x14ac:dyDescent="0.2">
      <c r="B85" s="37"/>
      <c r="C85" s="1416"/>
      <c r="D85" s="1417"/>
      <c r="E85" s="279"/>
      <c r="F85" s="279"/>
      <c r="G85" s="280"/>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17"/>
      <c r="BY85" s="285"/>
      <c r="BZ85" s="285"/>
      <c r="CA85" s="285"/>
      <c r="CB85" s="284"/>
      <c r="CC85" s="285"/>
      <c r="CD85" s="286"/>
      <c r="CE85" s="326"/>
    </row>
    <row r="86" spans="2:83" ht="28.5" customHeight="1" x14ac:dyDescent="0.2">
      <c r="B86" s="37"/>
      <c r="C86" s="1408"/>
      <c r="D86" s="1409"/>
      <c r="E86" s="279"/>
      <c r="F86" s="279"/>
      <c r="G86" s="280"/>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17"/>
      <c r="BY86" s="285"/>
      <c r="BZ86" s="285"/>
      <c r="CA86" s="285"/>
      <c r="CB86" s="284"/>
      <c r="CC86" s="285"/>
      <c r="CD86" s="286"/>
      <c r="CE86" s="326"/>
    </row>
    <row r="87" spans="2:83" ht="28.5" customHeight="1" x14ac:dyDescent="0.2">
      <c r="B87" s="37"/>
      <c r="C87" s="1408"/>
      <c r="D87" s="1409"/>
      <c r="E87" s="279"/>
      <c r="F87" s="279"/>
      <c r="G87" s="328"/>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17"/>
      <c r="BY87" s="285"/>
      <c r="BZ87" s="285"/>
      <c r="CA87" s="285"/>
      <c r="CB87" s="284"/>
      <c r="CC87" s="285"/>
      <c r="CD87" s="286"/>
      <c r="CE87" s="326"/>
    </row>
    <row r="88" spans="2:83" ht="28.5" customHeight="1" x14ac:dyDescent="0.2">
      <c r="B88" s="37"/>
      <c r="C88" s="1408"/>
      <c r="D88" s="1409"/>
      <c r="E88" s="279"/>
      <c r="F88" s="329"/>
      <c r="G88" s="62"/>
      <c r="H88" s="330"/>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2"/>
      <c r="BY88" s="323"/>
      <c r="BZ88" s="323"/>
      <c r="CA88" s="323"/>
      <c r="CB88" s="322"/>
      <c r="CC88" s="323"/>
      <c r="CD88" s="324"/>
      <c r="CE88" s="326"/>
    </row>
    <row r="89" spans="2:83" ht="28.5" customHeight="1" x14ac:dyDescent="0.2">
      <c r="B89" s="38"/>
      <c r="C89" s="1408"/>
      <c r="D89" s="1410"/>
      <c r="E89" s="279"/>
      <c r="F89" s="329"/>
      <c r="G89" s="62"/>
      <c r="H89" s="333"/>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63"/>
      <c r="BY89" s="65"/>
      <c r="BZ89" s="65"/>
      <c r="CA89" s="65"/>
      <c r="CB89" s="64"/>
      <c r="CC89" s="65"/>
      <c r="CD89" s="334"/>
      <c r="CE89" s="326"/>
    </row>
    <row r="90" spans="2:83" ht="28.5" customHeight="1" x14ac:dyDescent="0.2">
      <c r="B90" s="38"/>
      <c r="C90" s="1408"/>
      <c r="D90" s="1410"/>
      <c r="E90" s="335"/>
      <c r="F90" s="336"/>
      <c r="G90" s="302"/>
      <c r="H90" s="337"/>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8"/>
      <c r="AZ90" s="338"/>
      <c r="BA90" s="338"/>
      <c r="BB90" s="338"/>
      <c r="BC90" s="338"/>
      <c r="BD90" s="338"/>
      <c r="BE90" s="338"/>
      <c r="BF90" s="338"/>
      <c r="BG90" s="338"/>
      <c r="BH90" s="338"/>
      <c r="BI90" s="338"/>
      <c r="BJ90" s="338"/>
      <c r="BK90" s="338"/>
      <c r="BL90" s="338"/>
      <c r="BM90" s="338"/>
      <c r="BN90" s="338"/>
      <c r="BO90" s="338"/>
      <c r="BP90" s="338"/>
      <c r="BQ90" s="338"/>
      <c r="BR90" s="338"/>
      <c r="BS90" s="338"/>
      <c r="BT90" s="338"/>
      <c r="BU90" s="338"/>
      <c r="BV90" s="338"/>
      <c r="BW90" s="338"/>
      <c r="BX90" s="339"/>
      <c r="BY90" s="340"/>
      <c r="BZ90" s="340"/>
      <c r="CA90" s="340"/>
      <c r="CB90" s="341"/>
      <c r="CC90" s="340"/>
      <c r="CD90" s="342"/>
      <c r="CE90" s="326"/>
    </row>
    <row r="91" spans="2:83" ht="21.75" customHeight="1" thickBot="1" x14ac:dyDescent="0.25">
      <c r="B91" s="259"/>
      <c r="C91" s="343"/>
      <c r="D91" s="344"/>
      <c r="E91" s="345"/>
      <c r="F91" s="67"/>
      <c r="G91" s="302"/>
      <c r="H91" s="338"/>
      <c r="I91" s="338"/>
      <c r="J91" s="338"/>
      <c r="K91" s="338"/>
      <c r="L91" s="338"/>
      <c r="M91" s="338"/>
      <c r="N91" s="338"/>
      <c r="O91" s="338"/>
      <c r="P91" s="338"/>
      <c r="Q91" s="338"/>
      <c r="R91" s="338"/>
      <c r="S91" s="338"/>
      <c r="T91" s="338"/>
      <c r="U91" s="338"/>
      <c r="V91" s="338"/>
      <c r="W91" s="338"/>
      <c r="X91" s="338"/>
      <c r="Y91" s="338"/>
      <c r="Z91" s="338"/>
      <c r="AA91" s="338"/>
      <c r="AB91" s="338"/>
      <c r="AC91" s="338"/>
      <c r="AD91" s="338"/>
      <c r="AE91" s="338"/>
      <c r="AF91" s="338"/>
      <c r="AG91" s="338"/>
      <c r="AH91" s="338"/>
      <c r="AI91" s="338"/>
      <c r="AJ91" s="338"/>
      <c r="AK91" s="338"/>
      <c r="AL91" s="338"/>
      <c r="AM91" s="338"/>
      <c r="AN91" s="338"/>
      <c r="AO91" s="338"/>
      <c r="AP91" s="338"/>
      <c r="AQ91" s="338"/>
      <c r="AR91" s="338"/>
      <c r="AS91" s="338"/>
      <c r="AT91" s="338"/>
      <c r="AU91" s="338"/>
      <c r="AV91" s="338"/>
      <c r="AW91" s="338"/>
      <c r="AX91" s="338"/>
      <c r="AY91" s="338"/>
      <c r="AZ91" s="338"/>
      <c r="BA91" s="338"/>
      <c r="BB91" s="338"/>
      <c r="BC91" s="338"/>
      <c r="BD91" s="338"/>
      <c r="BE91" s="338"/>
      <c r="BF91" s="338"/>
      <c r="BG91" s="338"/>
      <c r="BH91" s="338"/>
      <c r="BI91" s="338"/>
      <c r="BJ91" s="338"/>
      <c r="BK91" s="338"/>
      <c r="BL91" s="338"/>
      <c r="BM91" s="338"/>
      <c r="BN91" s="338"/>
      <c r="BO91" s="338"/>
      <c r="BP91" s="338"/>
      <c r="BQ91" s="338"/>
      <c r="BR91" s="338"/>
      <c r="BS91" s="338"/>
      <c r="BT91" s="338"/>
      <c r="BU91" s="338"/>
      <c r="BV91" s="338"/>
      <c r="BW91" s="338"/>
      <c r="BX91" s="339"/>
      <c r="BY91" s="340"/>
      <c r="BZ91" s="340"/>
      <c r="CA91" s="340"/>
      <c r="CB91" s="341"/>
      <c r="CC91" s="340"/>
      <c r="CD91" s="340"/>
      <c r="CE91" s="326"/>
    </row>
    <row r="92" spans="2:83" s="28" customFormat="1" ht="28.5" customHeight="1" thickBot="1" x14ac:dyDescent="0.25">
      <c r="B92" s="1411"/>
      <c r="C92" s="1412"/>
      <c r="D92" s="1412"/>
      <c r="E92" s="1412"/>
      <c r="F92" s="1413"/>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c r="BW92" s="394"/>
      <c r="BX92" s="394"/>
      <c r="BY92" s="394"/>
      <c r="BZ92" s="394"/>
      <c r="CA92" s="394"/>
      <c r="CB92" s="394"/>
      <c r="CC92" s="394"/>
      <c r="CD92" s="395"/>
      <c r="CE92" s="346"/>
    </row>
    <row r="93" spans="2:83" ht="26.25" customHeight="1" x14ac:dyDescent="0.2">
      <c r="B93" s="260"/>
      <c r="C93" s="1414"/>
      <c r="D93" s="1415"/>
      <c r="E93" s="312"/>
      <c r="F93" s="312"/>
      <c r="G93" s="313"/>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61"/>
      <c r="BY93" s="262"/>
      <c r="BZ93" s="262"/>
      <c r="CA93" s="262"/>
      <c r="CB93" s="262"/>
      <c r="CC93" s="262"/>
      <c r="CD93" s="263"/>
      <c r="CE93" s="326"/>
    </row>
    <row r="94" spans="2:83" ht="15" x14ac:dyDescent="0.2">
      <c r="B94" s="37"/>
      <c r="C94" s="559"/>
      <c r="D94" s="558"/>
      <c r="E94" s="279"/>
      <c r="F94" s="279"/>
      <c r="G94" s="280"/>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2"/>
      <c r="AV94" s="282"/>
      <c r="AW94" s="282"/>
      <c r="AX94" s="282"/>
      <c r="AY94" s="282"/>
      <c r="AZ94" s="282"/>
      <c r="BA94" s="282"/>
      <c r="BB94" s="282"/>
      <c r="BC94" s="282"/>
      <c r="BD94" s="282"/>
      <c r="BE94" s="282"/>
      <c r="BF94" s="282"/>
      <c r="BG94" s="282"/>
      <c r="BH94" s="282"/>
      <c r="BI94" s="282"/>
      <c r="BJ94" s="282"/>
      <c r="BK94" s="282"/>
      <c r="BL94" s="282"/>
      <c r="BM94" s="282"/>
      <c r="BN94" s="282"/>
      <c r="BO94" s="282"/>
      <c r="BP94" s="282"/>
      <c r="BQ94" s="282"/>
      <c r="BR94" s="282"/>
      <c r="BS94" s="282"/>
      <c r="BT94" s="282"/>
      <c r="BU94" s="282"/>
      <c r="BV94" s="282"/>
      <c r="BW94" s="282"/>
      <c r="BX94" s="17"/>
      <c r="BY94" s="18"/>
      <c r="BZ94" s="18"/>
      <c r="CA94" s="18"/>
      <c r="CB94" s="18"/>
      <c r="CC94" s="18"/>
      <c r="CD94" s="41"/>
      <c r="CE94" s="326"/>
    </row>
    <row r="95" spans="2:83" ht="15" x14ac:dyDescent="0.2">
      <c r="B95" s="37"/>
      <c r="C95" s="559"/>
      <c r="D95" s="558"/>
      <c r="E95" s="279"/>
      <c r="F95" s="279"/>
      <c r="G95" s="280"/>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2"/>
      <c r="AY95" s="282"/>
      <c r="AZ95" s="282"/>
      <c r="BA95" s="282"/>
      <c r="BB95" s="282"/>
      <c r="BC95" s="282"/>
      <c r="BD95" s="282"/>
      <c r="BE95" s="282"/>
      <c r="BF95" s="282"/>
      <c r="BG95" s="282"/>
      <c r="BH95" s="282"/>
      <c r="BI95" s="282"/>
      <c r="BJ95" s="282"/>
      <c r="BK95" s="282"/>
      <c r="BL95" s="282"/>
      <c r="BM95" s="282"/>
      <c r="BN95" s="282"/>
      <c r="BO95" s="282"/>
      <c r="BP95" s="282"/>
      <c r="BQ95" s="282"/>
      <c r="BR95" s="282"/>
      <c r="BS95" s="282"/>
      <c r="BT95" s="282"/>
      <c r="BU95" s="282"/>
      <c r="BV95" s="282"/>
      <c r="BW95" s="282"/>
      <c r="BX95" s="17"/>
      <c r="BY95" s="18"/>
      <c r="BZ95" s="18"/>
      <c r="CA95" s="18"/>
      <c r="CB95" s="18"/>
      <c r="CC95" s="18"/>
      <c r="CD95" s="41"/>
      <c r="CE95" s="326"/>
    </row>
    <row r="96" spans="2:83" ht="15" x14ac:dyDescent="0.2">
      <c r="B96" s="37"/>
      <c r="C96" s="347"/>
      <c r="D96" s="558"/>
      <c r="E96" s="279"/>
      <c r="F96" s="279"/>
      <c r="G96" s="280"/>
      <c r="H96" s="282"/>
      <c r="I96" s="282"/>
      <c r="J96" s="282"/>
      <c r="K96" s="282"/>
      <c r="L96" s="282"/>
      <c r="M96" s="282"/>
      <c r="N96" s="282"/>
      <c r="O96" s="282"/>
      <c r="P96" s="282"/>
      <c r="Q96" s="282"/>
      <c r="R96" s="282"/>
      <c r="S96" s="282"/>
      <c r="T96" s="282"/>
      <c r="U96" s="282"/>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2"/>
      <c r="BU96" s="282"/>
      <c r="BV96" s="282"/>
      <c r="BW96" s="282"/>
      <c r="BX96" s="17"/>
      <c r="BY96" s="18"/>
      <c r="BZ96" s="18"/>
      <c r="CA96" s="18"/>
      <c r="CB96" s="18"/>
      <c r="CC96" s="18"/>
      <c r="CD96" s="41"/>
      <c r="CE96" s="326"/>
    </row>
    <row r="97" spans="2:83" ht="15" x14ac:dyDescent="0.2">
      <c r="B97" s="37"/>
      <c r="C97" s="1416"/>
      <c r="D97" s="1417"/>
      <c r="E97" s="279"/>
      <c r="F97" s="279"/>
      <c r="G97" s="280"/>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17"/>
      <c r="BY97" s="18"/>
      <c r="BZ97" s="18"/>
      <c r="CA97" s="18"/>
      <c r="CB97" s="18"/>
      <c r="CC97" s="18"/>
      <c r="CD97" s="41"/>
      <c r="CE97" s="326"/>
    </row>
    <row r="98" spans="2:83" ht="15" x14ac:dyDescent="0.2">
      <c r="B98" s="37"/>
      <c r="C98" s="559"/>
      <c r="D98" s="558"/>
      <c r="E98" s="279"/>
      <c r="F98" s="279"/>
      <c r="G98" s="280"/>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2"/>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17"/>
      <c r="BY98" s="18"/>
      <c r="BZ98" s="18"/>
      <c r="CA98" s="18"/>
      <c r="CB98" s="18"/>
      <c r="CC98" s="18"/>
      <c r="CD98" s="41"/>
      <c r="CE98" s="326"/>
    </row>
    <row r="99" spans="2:83" ht="15" x14ac:dyDescent="0.2">
      <c r="B99" s="37"/>
      <c r="C99" s="559"/>
      <c r="D99" s="558"/>
      <c r="E99" s="279"/>
      <c r="F99" s="279"/>
      <c r="G99" s="280"/>
      <c r="H99" s="282"/>
      <c r="I99" s="282"/>
      <c r="J99" s="282"/>
      <c r="K99" s="282"/>
      <c r="L99" s="282"/>
      <c r="M99" s="282"/>
      <c r="N99" s="282"/>
      <c r="O99" s="282"/>
      <c r="P99" s="282"/>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17"/>
      <c r="BY99" s="18"/>
      <c r="BZ99" s="18"/>
      <c r="CA99" s="18"/>
      <c r="CB99" s="18"/>
      <c r="CC99" s="18"/>
      <c r="CD99" s="41"/>
      <c r="CE99" s="326"/>
    </row>
    <row r="100" spans="2:83" ht="15" x14ac:dyDescent="0.2">
      <c r="B100" s="37"/>
      <c r="C100" s="347"/>
      <c r="D100" s="558"/>
      <c r="E100" s="279"/>
      <c r="F100" s="279"/>
      <c r="G100" s="280"/>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17"/>
      <c r="BY100" s="18"/>
      <c r="BZ100" s="18"/>
      <c r="CA100" s="18"/>
      <c r="CB100" s="18"/>
      <c r="CC100" s="18"/>
      <c r="CD100" s="41"/>
      <c r="CE100" s="326"/>
    </row>
    <row r="101" spans="2:83" ht="27.75" customHeight="1" x14ac:dyDescent="0.2">
      <c r="B101" s="39"/>
      <c r="C101" s="1416"/>
      <c r="D101" s="1417"/>
      <c r="E101" s="279"/>
      <c r="F101" s="279"/>
      <c r="G101" s="280"/>
      <c r="H101" s="282"/>
      <c r="I101" s="282"/>
      <c r="J101" s="282"/>
      <c r="K101" s="282"/>
      <c r="L101" s="282"/>
      <c r="M101" s="282"/>
      <c r="N101" s="282"/>
      <c r="O101" s="282"/>
      <c r="P101" s="282"/>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17"/>
      <c r="BY101" s="18"/>
      <c r="BZ101" s="18"/>
      <c r="CA101" s="18"/>
      <c r="CB101" s="18"/>
      <c r="CC101" s="18"/>
      <c r="CD101" s="41"/>
      <c r="CE101" s="326"/>
    </row>
    <row r="102" spans="2:83" ht="15" x14ac:dyDescent="0.2">
      <c r="B102" s="37"/>
      <c r="C102" s="559"/>
      <c r="D102" s="558"/>
      <c r="E102" s="279"/>
      <c r="F102" s="279"/>
      <c r="G102" s="280"/>
      <c r="H102" s="282"/>
      <c r="I102" s="282"/>
      <c r="J102" s="282"/>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17"/>
      <c r="BY102" s="18"/>
      <c r="BZ102" s="18"/>
      <c r="CA102" s="18"/>
      <c r="CB102" s="18"/>
      <c r="CC102" s="18"/>
      <c r="CD102" s="41"/>
      <c r="CE102" s="326"/>
    </row>
    <row r="103" spans="2:83" ht="15" x14ac:dyDescent="0.2">
      <c r="B103" s="37"/>
      <c r="C103" s="559"/>
      <c r="D103" s="558"/>
      <c r="E103" s="279"/>
      <c r="F103" s="279"/>
      <c r="G103" s="280"/>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17"/>
      <c r="BY103" s="18"/>
      <c r="BZ103" s="18"/>
      <c r="CA103" s="18"/>
      <c r="CB103" s="18"/>
      <c r="CC103" s="18"/>
      <c r="CD103" s="41"/>
      <c r="CE103" s="326"/>
    </row>
    <row r="104" spans="2:83" ht="15" x14ac:dyDescent="0.2">
      <c r="B104" s="37"/>
      <c r="C104" s="347"/>
      <c r="D104" s="558"/>
      <c r="E104" s="279"/>
      <c r="F104" s="279"/>
      <c r="G104" s="280"/>
      <c r="H104" s="282"/>
      <c r="I104" s="282"/>
      <c r="J104" s="282"/>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2"/>
      <c r="AY104" s="282"/>
      <c r="AZ104" s="282"/>
      <c r="BA104" s="282"/>
      <c r="BB104" s="282"/>
      <c r="BC104" s="282"/>
      <c r="BD104" s="282"/>
      <c r="BE104" s="282"/>
      <c r="BF104" s="282"/>
      <c r="BG104" s="282"/>
      <c r="BH104" s="282"/>
      <c r="BI104" s="282"/>
      <c r="BJ104" s="282"/>
      <c r="BK104" s="282"/>
      <c r="BL104" s="282"/>
      <c r="BM104" s="282"/>
      <c r="BN104" s="282"/>
      <c r="BO104" s="282"/>
      <c r="BP104" s="282"/>
      <c r="BQ104" s="282"/>
      <c r="BR104" s="282"/>
      <c r="BS104" s="282"/>
      <c r="BT104" s="282"/>
      <c r="BU104" s="282"/>
      <c r="BV104" s="282"/>
      <c r="BW104" s="282"/>
      <c r="BX104" s="17"/>
      <c r="BY104" s="18"/>
      <c r="BZ104" s="18"/>
      <c r="CA104" s="18"/>
      <c r="CB104" s="18"/>
      <c r="CC104" s="18"/>
      <c r="CD104" s="41"/>
      <c r="CE104" s="326"/>
    </row>
    <row r="105" spans="2:83" ht="28.5" customHeight="1" x14ac:dyDescent="0.2">
      <c r="B105" s="37"/>
      <c r="C105" s="1416"/>
      <c r="D105" s="1417"/>
      <c r="E105" s="279"/>
      <c r="F105" s="279"/>
      <c r="G105" s="280"/>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2"/>
      <c r="BU105" s="282"/>
      <c r="BV105" s="282"/>
      <c r="BW105" s="282"/>
      <c r="BX105" s="17"/>
      <c r="BY105" s="18"/>
      <c r="BZ105" s="18"/>
      <c r="CA105" s="18"/>
      <c r="CB105" s="18"/>
      <c r="CC105" s="18"/>
      <c r="CD105" s="41"/>
      <c r="CE105" s="326"/>
    </row>
    <row r="106" spans="2:83" ht="35.25" customHeight="1" x14ac:dyDescent="0.2">
      <c r="B106" s="39"/>
      <c r="C106" s="1416"/>
      <c r="D106" s="1417"/>
      <c r="E106" s="279"/>
      <c r="F106" s="279"/>
      <c r="G106" s="280"/>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2"/>
      <c r="AJ106" s="282"/>
      <c r="AK106" s="282"/>
      <c r="AL106" s="282"/>
      <c r="AM106" s="282"/>
      <c r="AN106" s="282"/>
      <c r="AO106" s="282"/>
      <c r="AP106" s="282"/>
      <c r="AQ106" s="282"/>
      <c r="AR106" s="282"/>
      <c r="AS106" s="282"/>
      <c r="AT106" s="282"/>
      <c r="AU106" s="282"/>
      <c r="AV106" s="282"/>
      <c r="AW106" s="282"/>
      <c r="AX106" s="282"/>
      <c r="AY106" s="282"/>
      <c r="AZ106" s="282"/>
      <c r="BA106" s="282"/>
      <c r="BB106" s="282"/>
      <c r="BC106" s="282"/>
      <c r="BD106" s="282"/>
      <c r="BE106" s="282"/>
      <c r="BF106" s="282"/>
      <c r="BG106" s="282"/>
      <c r="BH106" s="282"/>
      <c r="BI106" s="282"/>
      <c r="BJ106" s="282"/>
      <c r="BK106" s="282"/>
      <c r="BL106" s="282"/>
      <c r="BM106" s="282"/>
      <c r="BN106" s="282"/>
      <c r="BO106" s="282"/>
      <c r="BP106" s="282"/>
      <c r="BQ106" s="282"/>
      <c r="BR106" s="282"/>
      <c r="BS106" s="282"/>
      <c r="BT106" s="282"/>
      <c r="BU106" s="282"/>
      <c r="BV106" s="282"/>
      <c r="BW106" s="282"/>
      <c r="BX106" s="17"/>
      <c r="BY106" s="18"/>
      <c r="BZ106" s="18"/>
      <c r="CA106" s="18"/>
      <c r="CB106" s="18"/>
      <c r="CC106" s="18"/>
      <c r="CD106" s="41"/>
      <c r="CE106" s="326"/>
    </row>
    <row r="107" spans="2:83" ht="28.5" customHeight="1" x14ac:dyDescent="0.2">
      <c r="B107" s="37"/>
      <c r="C107" s="1416"/>
      <c r="D107" s="1417"/>
      <c r="E107" s="279"/>
      <c r="F107" s="315"/>
      <c r="G107" s="25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2"/>
      <c r="AZ107" s="282"/>
      <c r="BA107" s="282"/>
      <c r="BB107" s="282"/>
      <c r="BC107" s="282"/>
      <c r="BD107" s="282"/>
      <c r="BE107" s="282"/>
      <c r="BF107" s="282"/>
      <c r="BG107" s="282"/>
      <c r="BH107" s="282"/>
      <c r="BI107" s="282"/>
      <c r="BJ107" s="282"/>
      <c r="BK107" s="282"/>
      <c r="BL107" s="282"/>
      <c r="BM107" s="282"/>
      <c r="BN107" s="282"/>
      <c r="BO107" s="282"/>
      <c r="BP107" s="282"/>
      <c r="BQ107" s="282"/>
      <c r="BR107" s="282"/>
      <c r="BS107" s="282"/>
      <c r="BT107" s="282"/>
      <c r="BU107" s="282"/>
      <c r="BV107" s="282"/>
      <c r="BW107" s="282"/>
      <c r="BX107" s="17"/>
      <c r="BY107" s="18"/>
      <c r="BZ107" s="18"/>
      <c r="CA107" s="18"/>
      <c r="CB107" s="18"/>
      <c r="CC107" s="18"/>
      <c r="CD107" s="41"/>
      <c r="CE107" s="326"/>
    </row>
    <row r="108" spans="2:83" ht="15" x14ac:dyDescent="0.2">
      <c r="B108" s="37"/>
      <c r="C108" s="559"/>
      <c r="D108" s="558"/>
      <c r="E108" s="279"/>
      <c r="F108" s="279"/>
      <c r="G108" s="280"/>
      <c r="H108" s="282"/>
      <c r="I108" s="282"/>
      <c r="J108" s="282"/>
      <c r="K108" s="282"/>
      <c r="L108" s="282"/>
      <c r="M108" s="282"/>
      <c r="N108" s="282"/>
      <c r="O108" s="282"/>
      <c r="P108" s="282"/>
      <c r="Q108" s="282"/>
      <c r="R108" s="282"/>
      <c r="S108" s="282"/>
      <c r="T108" s="282"/>
      <c r="U108" s="282"/>
      <c r="V108" s="282"/>
      <c r="W108" s="282"/>
      <c r="X108" s="282"/>
      <c r="Y108" s="282"/>
      <c r="Z108" s="282"/>
      <c r="AA108" s="282"/>
      <c r="AB108" s="282"/>
      <c r="AC108" s="282"/>
      <c r="AD108" s="28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2"/>
      <c r="AY108" s="282"/>
      <c r="AZ108" s="282"/>
      <c r="BA108" s="282"/>
      <c r="BB108" s="282"/>
      <c r="BC108" s="282"/>
      <c r="BD108" s="282"/>
      <c r="BE108" s="282"/>
      <c r="BF108" s="282"/>
      <c r="BG108" s="282"/>
      <c r="BH108" s="282"/>
      <c r="BI108" s="282"/>
      <c r="BJ108" s="282"/>
      <c r="BK108" s="282"/>
      <c r="BL108" s="282"/>
      <c r="BM108" s="282"/>
      <c r="BN108" s="282"/>
      <c r="BO108" s="282"/>
      <c r="BP108" s="282"/>
      <c r="BQ108" s="282"/>
      <c r="BR108" s="282"/>
      <c r="BS108" s="282"/>
      <c r="BT108" s="282"/>
      <c r="BU108" s="282"/>
      <c r="BV108" s="282"/>
      <c r="BW108" s="282"/>
      <c r="BX108" s="17"/>
      <c r="BY108" s="18"/>
      <c r="BZ108" s="18"/>
      <c r="CA108" s="18"/>
      <c r="CB108" s="18"/>
      <c r="CC108" s="18"/>
      <c r="CD108" s="41"/>
      <c r="CE108" s="326"/>
    </row>
    <row r="109" spans="2:83" ht="15" x14ac:dyDescent="0.2">
      <c r="B109" s="37"/>
      <c r="C109" s="559"/>
      <c r="D109" s="558"/>
      <c r="E109" s="279"/>
      <c r="F109" s="279"/>
      <c r="G109" s="280"/>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2"/>
      <c r="AF109" s="282"/>
      <c r="AG109" s="282"/>
      <c r="AH109" s="282"/>
      <c r="AI109" s="282"/>
      <c r="AJ109" s="282"/>
      <c r="AK109" s="282"/>
      <c r="AL109" s="282"/>
      <c r="AM109" s="282"/>
      <c r="AN109" s="282"/>
      <c r="AO109" s="282"/>
      <c r="AP109" s="282"/>
      <c r="AQ109" s="282"/>
      <c r="AR109" s="282"/>
      <c r="AS109" s="282"/>
      <c r="AT109" s="282"/>
      <c r="AU109" s="282"/>
      <c r="AV109" s="282"/>
      <c r="AW109" s="282"/>
      <c r="AX109" s="282"/>
      <c r="AY109" s="282"/>
      <c r="AZ109" s="282"/>
      <c r="BA109" s="282"/>
      <c r="BB109" s="282"/>
      <c r="BC109" s="282"/>
      <c r="BD109" s="282"/>
      <c r="BE109" s="282"/>
      <c r="BF109" s="282"/>
      <c r="BG109" s="282"/>
      <c r="BH109" s="282"/>
      <c r="BI109" s="282"/>
      <c r="BJ109" s="282"/>
      <c r="BK109" s="282"/>
      <c r="BL109" s="282"/>
      <c r="BM109" s="282"/>
      <c r="BN109" s="282"/>
      <c r="BO109" s="282"/>
      <c r="BP109" s="282"/>
      <c r="BQ109" s="282"/>
      <c r="BR109" s="282"/>
      <c r="BS109" s="282"/>
      <c r="BT109" s="282"/>
      <c r="BU109" s="282"/>
      <c r="BV109" s="282"/>
      <c r="BW109" s="282"/>
      <c r="BX109" s="17"/>
      <c r="BY109" s="18"/>
      <c r="BZ109" s="18"/>
      <c r="CA109" s="18"/>
      <c r="CB109" s="18"/>
      <c r="CC109" s="18"/>
      <c r="CD109" s="41"/>
      <c r="CE109" s="326"/>
    </row>
    <row r="110" spans="2:83" ht="15" x14ac:dyDescent="0.2">
      <c r="B110" s="264"/>
      <c r="C110" s="348"/>
      <c r="D110" s="349"/>
      <c r="E110" s="279"/>
      <c r="F110" s="279"/>
      <c r="G110" s="280"/>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2"/>
      <c r="AY110" s="282"/>
      <c r="AZ110" s="282"/>
      <c r="BA110" s="282"/>
      <c r="BB110" s="282"/>
      <c r="BC110" s="282"/>
      <c r="BD110" s="282"/>
      <c r="BE110" s="282"/>
      <c r="BF110" s="282"/>
      <c r="BG110" s="282"/>
      <c r="BH110" s="282"/>
      <c r="BI110" s="282"/>
      <c r="BJ110" s="282"/>
      <c r="BK110" s="282"/>
      <c r="BL110" s="282"/>
      <c r="BM110" s="282"/>
      <c r="BN110" s="282"/>
      <c r="BO110" s="282"/>
      <c r="BP110" s="282"/>
      <c r="BQ110" s="282"/>
      <c r="BR110" s="282"/>
      <c r="BS110" s="282"/>
      <c r="BT110" s="282"/>
      <c r="BU110" s="282"/>
      <c r="BV110" s="282"/>
      <c r="BW110" s="282"/>
      <c r="BX110" s="17"/>
      <c r="BY110" s="18"/>
      <c r="BZ110" s="18"/>
      <c r="CA110" s="18"/>
      <c r="CB110" s="18"/>
      <c r="CC110" s="18"/>
      <c r="CD110" s="41"/>
      <c r="CE110" s="326"/>
    </row>
    <row r="111" spans="2:83" s="28" customFormat="1" ht="28.5" customHeight="1" thickBot="1" x14ac:dyDescent="0.25">
      <c r="B111" s="1423"/>
      <c r="C111" s="1375"/>
      <c r="D111" s="1375"/>
      <c r="E111" s="1375"/>
      <c r="F111" s="1375"/>
      <c r="G111" s="396"/>
      <c r="H111" s="396"/>
      <c r="I111" s="396"/>
      <c r="J111" s="396"/>
      <c r="K111" s="396"/>
      <c r="L111" s="396"/>
      <c r="M111" s="396"/>
      <c r="N111" s="396"/>
      <c r="O111" s="396"/>
      <c r="P111" s="396"/>
      <c r="Q111" s="396"/>
      <c r="R111" s="396"/>
      <c r="S111" s="396"/>
      <c r="T111" s="396"/>
      <c r="U111" s="396"/>
      <c r="V111" s="396"/>
      <c r="W111" s="396"/>
      <c r="X111" s="396"/>
      <c r="Y111" s="396"/>
      <c r="Z111" s="396"/>
      <c r="AA111" s="396"/>
      <c r="AB111" s="396"/>
      <c r="AC111" s="396"/>
      <c r="AD111" s="396"/>
      <c r="AE111" s="396"/>
      <c r="AF111" s="396"/>
      <c r="AG111" s="396"/>
      <c r="AH111" s="396"/>
      <c r="AI111" s="396"/>
      <c r="AJ111" s="396"/>
      <c r="AK111" s="396"/>
      <c r="AL111" s="396"/>
      <c r="AM111" s="396"/>
      <c r="AN111" s="396"/>
      <c r="AO111" s="396"/>
      <c r="AP111" s="396"/>
      <c r="AQ111" s="396"/>
      <c r="AR111" s="396"/>
      <c r="AS111" s="396"/>
      <c r="AT111" s="396"/>
      <c r="AU111" s="396"/>
      <c r="AV111" s="396"/>
      <c r="AW111" s="396"/>
      <c r="AX111" s="396"/>
      <c r="AY111" s="396"/>
      <c r="AZ111" s="396"/>
      <c r="BA111" s="396"/>
      <c r="BB111" s="396"/>
      <c r="BC111" s="396"/>
      <c r="BD111" s="396"/>
      <c r="BE111" s="396"/>
      <c r="BF111" s="396"/>
      <c r="BG111" s="396"/>
      <c r="BH111" s="396"/>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7"/>
      <c r="CE111" s="350"/>
    </row>
    <row r="112" spans="2:83" s="353" customFormat="1" ht="28.5" customHeight="1" thickBot="1" x14ac:dyDescent="0.25">
      <c r="B112" s="1424"/>
      <c r="C112" s="1425"/>
      <c r="D112" s="1425"/>
      <c r="E112" s="1425"/>
      <c r="F112" s="1425"/>
      <c r="G112" s="1425"/>
      <c r="H112" s="1425"/>
      <c r="I112" s="1425"/>
      <c r="J112" s="1425"/>
      <c r="K112" s="1425"/>
      <c r="L112" s="1425"/>
      <c r="M112" s="1425"/>
      <c r="N112" s="1425"/>
      <c r="O112" s="1425"/>
      <c r="P112" s="1425"/>
      <c r="Q112" s="1425"/>
      <c r="R112" s="1425"/>
      <c r="S112" s="1425"/>
      <c r="T112" s="1425"/>
      <c r="U112" s="1425"/>
      <c r="V112" s="1425"/>
      <c r="W112" s="1425"/>
      <c r="X112" s="1425"/>
      <c r="Y112" s="1425"/>
      <c r="Z112" s="1425"/>
      <c r="AA112" s="1425"/>
      <c r="AB112" s="1425"/>
      <c r="AC112" s="1425"/>
      <c r="AD112" s="1425"/>
      <c r="AE112" s="1425"/>
      <c r="AF112" s="1425"/>
      <c r="AG112" s="1425"/>
      <c r="AH112" s="1425"/>
      <c r="AI112" s="1425"/>
      <c r="AJ112" s="1425"/>
      <c r="AK112" s="1425"/>
      <c r="AL112" s="1425"/>
      <c r="AM112" s="1425"/>
      <c r="AN112" s="1425"/>
      <c r="AO112" s="1425"/>
      <c r="AP112" s="1425"/>
      <c r="AQ112" s="1425"/>
      <c r="AR112" s="1425"/>
      <c r="AS112" s="1425"/>
      <c r="AT112" s="1425"/>
      <c r="AU112" s="1425"/>
      <c r="AV112" s="1425"/>
      <c r="AW112" s="1425"/>
      <c r="AX112" s="1425"/>
      <c r="AY112" s="1425"/>
      <c r="AZ112" s="1425"/>
      <c r="BA112" s="1425"/>
      <c r="BB112" s="1425"/>
      <c r="BC112" s="1425"/>
      <c r="BD112" s="1425"/>
      <c r="BE112" s="1425"/>
      <c r="BF112" s="1425"/>
      <c r="BG112" s="1425"/>
      <c r="BH112" s="1425"/>
      <c r="BI112" s="1425"/>
      <c r="BJ112" s="1425"/>
      <c r="BK112" s="1425"/>
      <c r="BL112" s="1425"/>
      <c r="BM112" s="1425"/>
      <c r="BN112" s="1425"/>
      <c r="BO112" s="1425"/>
      <c r="BP112" s="1425"/>
      <c r="BQ112" s="1425"/>
      <c r="BR112" s="1425"/>
      <c r="BS112" s="1425"/>
      <c r="BT112" s="1425"/>
      <c r="BU112" s="1425"/>
      <c r="BV112" s="1425"/>
      <c r="BW112" s="1425"/>
      <c r="BX112" s="1425"/>
      <c r="BY112" s="1425"/>
      <c r="BZ112" s="1425"/>
      <c r="CA112" s="1425"/>
      <c r="CB112" s="1425"/>
      <c r="CC112" s="1425"/>
      <c r="CD112" s="1426"/>
      <c r="CE112" s="352"/>
    </row>
    <row r="113" spans="3:4" s="353" customFormat="1" ht="28.5" customHeight="1" x14ac:dyDescent="0.2">
      <c r="C113" s="1421"/>
      <c r="D113" s="1422"/>
    </row>
    <row r="114" spans="3:4" s="353" customFormat="1" ht="28.5" customHeight="1" x14ac:dyDescent="0.2">
      <c r="C114" s="1418"/>
      <c r="D114" s="1418"/>
    </row>
    <row r="115" spans="3:4" s="353" customFormat="1" ht="28.5" customHeight="1" x14ac:dyDescent="0.2">
      <c r="C115" s="1418"/>
      <c r="D115" s="1418"/>
    </row>
    <row r="116" spans="3:4" s="353" customFormat="1" ht="28.5" customHeight="1" x14ac:dyDescent="0.2">
      <c r="C116" s="1418"/>
      <c r="D116" s="1418"/>
    </row>
    <row r="117" spans="3:4" s="353" customFormat="1" ht="28.5" customHeight="1" x14ac:dyDescent="0.2">
      <c r="C117" s="1418"/>
      <c r="D117" s="1418"/>
    </row>
    <row r="118" spans="3:4" s="353" customFormat="1" ht="28.5" customHeight="1" x14ac:dyDescent="0.2">
      <c r="C118" s="1419"/>
      <c r="D118" s="1420"/>
    </row>
    <row r="119" spans="3:4" s="353" customFormat="1" ht="28.5" customHeight="1" x14ac:dyDescent="0.2">
      <c r="C119" s="1418"/>
      <c r="D119" s="1418"/>
    </row>
    <row r="120" spans="3:4" s="353" customFormat="1" ht="28.5" customHeight="1" x14ac:dyDescent="0.2">
      <c r="C120" s="1418"/>
      <c r="D120" s="1418"/>
    </row>
    <row r="121" spans="3:4" s="353" customFormat="1" ht="28.5" customHeight="1" x14ac:dyDescent="0.2">
      <c r="C121" s="1418"/>
      <c r="D121" s="1418"/>
    </row>
    <row r="122" spans="3:4" s="353" customFormat="1" ht="28.5" customHeight="1" x14ac:dyDescent="0.2">
      <c r="C122" s="1418"/>
      <c r="D122" s="1418"/>
    </row>
    <row r="123" spans="3:4" s="353" customFormat="1" ht="28.5" customHeight="1" x14ac:dyDescent="0.2">
      <c r="C123" s="1418"/>
      <c r="D123" s="1418"/>
    </row>
    <row r="124" spans="3:4" s="353" customFormat="1" ht="28.5" customHeight="1" x14ac:dyDescent="0.2">
      <c r="C124" s="1419"/>
      <c r="D124" s="1420"/>
    </row>
    <row r="125" spans="3:4" s="353" customFormat="1" ht="15" x14ac:dyDescent="0.2">
      <c r="C125" s="1418"/>
      <c r="D125" s="1418"/>
    </row>
    <row r="126" spans="3:4" s="353" customFormat="1" ht="28.5" customHeight="1" x14ac:dyDescent="0.2">
      <c r="C126" s="1418"/>
      <c r="D126" s="1418"/>
    </row>
    <row r="127" spans="3:4" ht="28.5" customHeight="1" x14ac:dyDescent="0.2">
      <c r="C127" s="1435"/>
      <c r="D127" s="1435"/>
    </row>
    <row r="128" spans="3:4" ht="28.5" customHeight="1" x14ac:dyDescent="0.2">
      <c r="C128" s="1435"/>
      <c r="D128" s="1435"/>
    </row>
    <row r="129" spans="3:4" ht="28.5" customHeight="1" x14ac:dyDescent="0.2">
      <c r="C129" s="1435"/>
      <c r="D129" s="1435"/>
    </row>
    <row r="130" spans="3:4" ht="28.5" customHeight="1" x14ac:dyDescent="0.2">
      <c r="C130" s="1435"/>
      <c r="D130" s="1435"/>
    </row>
    <row r="131" spans="3:4" s="23" customFormat="1" ht="28.5" customHeight="1" x14ac:dyDescent="0.2">
      <c r="C131" s="1432"/>
      <c r="D131" s="1433"/>
    </row>
    <row r="132" spans="3:4" s="23" customFormat="1" ht="28.5" customHeight="1" x14ac:dyDescent="0.2">
      <c r="C132" s="1391"/>
      <c r="D132" s="1392"/>
    </row>
    <row r="133" spans="3:4" s="23" customFormat="1" ht="28.5" customHeight="1" x14ac:dyDescent="0.2">
      <c r="C133" s="1391"/>
      <c r="D133" s="1392"/>
    </row>
    <row r="134" spans="3:4" s="23" customFormat="1" ht="28.5" customHeight="1" x14ac:dyDescent="0.2">
      <c r="C134" s="1391"/>
      <c r="D134" s="1392"/>
    </row>
    <row r="135" spans="3:4" s="23" customFormat="1" ht="28.5" customHeight="1" x14ac:dyDescent="0.2">
      <c r="C135" s="1391"/>
      <c r="D135" s="1392"/>
    </row>
    <row r="136" spans="3:4" ht="46.5" customHeight="1" x14ac:dyDescent="0.2">
      <c r="C136" s="1402"/>
      <c r="D136" s="1434"/>
    </row>
    <row r="137" spans="3:4" ht="28.5" customHeight="1" x14ac:dyDescent="0.2">
      <c r="C137" s="1427"/>
      <c r="D137" s="1428"/>
    </row>
    <row r="138" spans="3:4" ht="28.5" customHeight="1" thickBot="1" x14ac:dyDescent="0.25">
      <c r="C138" s="1429"/>
      <c r="D138" s="1429"/>
    </row>
  </sheetData>
  <sheetProtection formatRows="0" insertColumns="0" insertRows="0" deleteColumns="0" deleteRows="0" sort="0" autoFilter="0" pivotTables="0"/>
  <mergeCells count="216">
    <mergeCell ref="C137:D137"/>
    <mergeCell ref="C138:D138"/>
    <mergeCell ref="C131:D131"/>
    <mergeCell ref="C132:D132"/>
    <mergeCell ref="C133:D133"/>
    <mergeCell ref="C134:D134"/>
    <mergeCell ref="C135:D135"/>
    <mergeCell ref="C136:D136"/>
    <mergeCell ref="C125:D125"/>
    <mergeCell ref="C126:D126"/>
    <mergeCell ref="C127:D127"/>
    <mergeCell ref="C128:D128"/>
    <mergeCell ref="C129:D129"/>
    <mergeCell ref="C130:D130"/>
    <mergeCell ref="C119:D119"/>
    <mergeCell ref="C120:D120"/>
    <mergeCell ref="C121:D121"/>
    <mergeCell ref="C122:D122"/>
    <mergeCell ref="C123:D123"/>
    <mergeCell ref="C124:D124"/>
    <mergeCell ref="C113:D113"/>
    <mergeCell ref="C114:D114"/>
    <mergeCell ref="C115:D115"/>
    <mergeCell ref="C116:D116"/>
    <mergeCell ref="C117:D117"/>
    <mergeCell ref="C118:D118"/>
    <mergeCell ref="C101:D101"/>
    <mergeCell ref="C105:D105"/>
    <mergeCell ref="C106:D106"/>
    <mergeCell ref="C107:D107"/>
    <mergeCell ref="B111:F111"/>
    <mergeCell ref="B112:CD112"/>
    <mergeCell ref="C88:D88"/>
    <mergeCell ref="C89:D89"/>
    <mergeCell ref="C90:D90"/>
    <mergeCell ref="B92:F92"/>
    <mergeCell ref="C93:D93"/>
    <mergeCell ref="C97:D97"/>
    <mergeCell ref="C82:D82"/>
    <mergeCell ref="C83:D83"/>
    <mergeCell ref="C84:D84"/>
    <mergeCell ref="C85:D85"/>
    <mergeCell ref="C86:D86"/>
    <mergeCell ref="C87:D87"/>
    <mergeCell ref="C76:D76"/>
    <mergeCell ref="C77:D77"/>
    <mergeCell ref="C78:D78"/>
    <mergeCell ref="C79:D79"/>
    <mergeCell ref="B80:F80"/>
    <mergeCell ref="C81:D81"/>
    <mergeCell ref="BY70:CC70"/>
    <mergeCell ref="C71:D71"/>
    <mergeCell ref="C72:D72"/>
    <mergeCell ref="C73:D73"/>
    <mergeCell ref="C74:D74"/>
    <mergeCell ref="C75:D75"/>
    <mergeCell ref="AU70:AY70"/>
    <mergeCell ref="AZ70:BD70"/>
    <mergeCell ref="BE70:BI70"/>
    <mergeCell ref="BJ70:BN70"/>
    <mergeCell ref="BO70:BS70"/>
    <mergeCell ref="BT70:BX70"/>
    <mergeCell ref="Q70:U70"/>
    <mergeCell ref="V70:Z70"/>
    <mergeCell ref="AA70:AE70"/>
    <mergeCell ref="AF70:AJ70"/>
    <mergeCell ref="AK70:AO70"/>
    <mergeCell ref="AP70:AT70"/>
    <mergeCell ref="C66:D66"/>
    <mergeCell ref="C67:D67"/>
    <mergeCell ref="C68:D68"/>
    <mergeCell ref="C69:D69"/>
    <mergeCell ref="B70:F70"/>
    <mergeCell ref="L70:P70"/>
    <mergeCell ref="C60:D60"/>
    <mergeCell ref="C61:D61"/>
    <mergeCell ref="C62:D62"/>
    <mergeCell ref="C63:D63"/>
    <mergeCell ref="C64:D64"/>
    <mergeCell ref="C65:D65"/>
    <mergeCell ref="BE58:BI58"/>
    <mergeCell ref="BJ58:BN58"/>
    <mergeCell ref="BO58:BS58"/>
    <mergeCell ref="BT58:BX58"/>
    <mergeCell ref="BY58:CC58"/>
    <mergeCell ref="C59:D59"/>
    <mergeCell ref="AA58:AE58"/>
    <mergeCell ref="AF58:AJ58"/>
    <mergeCell ref="AK58:AO58"/>
    <mergeCell ref="AP58:AT58"/>
    <mergeCell ref="AU58:AY58"/>
    <mergeCell ref="AZ58:BD58"/>
    <mergeCell ref="C56:D56"/>
    <mergeCell ref="C57:D57"/>
    <mergeCell ref="B58:F58"/>
    <mergeCell ref="L58:P58"/>
    <mergeCell ref="Q58:U58"/>
    <mergeCell ref="V58:Z58"/>
    <mergeCell ref="C50:D50"/>
    <mergeCell ref="C51:D51"/>
    <mergeCell ref="C52:D52"/>
    <mergeCell ref="C53:D53"/>
    <mergeCell ref="C54:D54"/>
    <mergeCell ref="C55:D55"/>
    <mergeCell ref="BO46:BS46"/>
    <mergeCell ref="BT46:BX46"/>
    <mergeCell ref="BY46:CC46"/>
    <mergeCell ref="C47:D47"/>
    <mergeCell ref="C48:D48"/>
    <mergeCell ref="C49:D49"/>
    <mergeCell ref="AK46:AO46"/>
    <mergeCell ref="AP46:AT46"/>
    <mergeCell ref="AU46:AY46"/>
    <mergeCell ref="AZ46:BD46"/>
    <mergeCell ref="BE46:BI46"/>
    <mergeCell ref="BJ46:BN46"/>
    <mergeCell ref="B46:F46"/>
    <mergeCell ref="L46:P46"/>
    <mergeCell ref="Q46:U46"/>
    <mergeCell ref="V46:Z46"/>
    <mergeCell ref="AA46:AE46"/>
    <mergeCell ref="AF46:AJ46"/>
    <mergeCell ref="C40:D40"/>
    <mergeCell ref="C41:D41"/>
    <mergeCell ref="C42:D42"/>
    <mergeCell ref="C43:D43"/>
    <mergeCell ref="C44:D44"/>
    <mergeCell ref="C45:D45"/>
    <mergeCell ref="BT35:BX35"/>
    <mergeCell ref="BY35:CC35"/>
    <mergeCell ref="C36:D36"/>
    <mergeCell ref="C37:D37"/>
    <mergeCell ref="C38:D38"/>
    <mergeCell ref="C39:D39"/>
    <mergeCell ref="AP35:AT35"/>
    <mergeCell ref="AU35:AY35"/>
    <mergeCell ref="AZ35:BD35"/>
    <mergeCell ref="BE35:BI35"/>
    <mergeCell ref="BJ35:BN35"/>
    <mergeCell ref="BO35:BS35"/>
    <mergeCell ref="L35:P35"/>
    <mergeCell ref="Q35:U35"/>
    <mergeCell ref="V35:Z35"/>
    <mergeCell ref="AA35:AE35"/>
    <mergeCell ref="AF35:AJ35"/>
    <mergeCell ref="AK35:AO35"/>
    <mergeCell ref="C30:D30"/>
    <mergeCell ref="C31:D31"/>
    <mergeCell ref="C32:D32"/>
    <mergeCell ref="C33:D33"/>
    <mergeCell ref="C34:D34"/>
    <mergeCell ref="B35:F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CD7:CD8"/>
    <mergeCell ref="CE7:CE8"/>
    <mergeCell ref="B9:G9"/>
    <mergeCell ref="B10:F10"/>
    <mergeCell ref="H10:CD10"/>
    <mergeCell ref="C11:D11"/>
    <mergeCell ref="BX7:BX8"/>
    <mergeCell ref="BY7:BY8"/>
    <mergeCell ref="BZ7:BZ8"/>
    <mergeCell ref="CA7:CA8"/>
    <mergeCell ref="CB7:CB8"/>
    <mergeCell ref="CC7:CC8"/>
    <mergeCell ref="AZ7:BC7"/>
    <mergeCell ref="BD7:BG7"/>
    <mergeCell ref="BH7:BK7"/>
    <mergeCell ref="BL7:BO7"/>
    <mergeCell ref="BP7:BS7"/>
    <mergeCell ref="BT7:BW7"/>
    <mergeCell ref="AB7:AE7"/>
    <mergeCell ref="AF7:AI7"/>
    <mergeCell ref="AJ7:AM7"/>
    <mergeCell ref="AN7:AQ7"/>
    <mergeCell ref="AR7:AU7"/>
    <mergeCell ref="AV7:AY7"/>
    <mergeCell ref="G7:G8"/>
    <mergeCell ref="H7:K7"/>
    <mergeCell ref="L7:O7"/>
    <mergeCell ref="P7:S7"/>
    <mergeCell ref="T7:W7"/>
    <mergeCell ref="X7:AA7"/>
    <mergeCell ref="B4:D4"/>
    <mergeCell ref="B5:D5"/>
    <mergeCell ref="B7:B8"/>
    <mergeCell ref="C7:D8"/>
    <mergeCell ref="E7:E8"/>
    <mergeCell ref="F7:F8"/>
    <mergeCell ref="B2:BX2"/>
    <mergeCell ref="BY2:CD2"/>
    <mergeCell ref="B3:D3"/>
    <mergeCell ref="E3:BW5"/>
    <mergeCell ref="BY3:BY5"/>
    <mergeCell ref="BZ3:BZ5"/>
    <mergeCell ref="CA3:CA5"/>
    <mergeCell ref="CB3:CB5"/>
    <mergeCell ref="CC3:CC5"/>
    <mergeCell ref="CD3:CD5"/>
  </mergeCells>
  <conditionalFormatting sqref="BX11:BX22 BX47:BX57 BX59:BX69 BX71:BX79 BX81:BX91 BX93:BX97 BX101 BX105 BX113:BX130">
    <cfRule type="cellIs" dxfId="244" priority="77" stopIfTrue="1" operator="equal">
      <formula>#REF!</formula>
    </cfRule>
    <cfRule type="cellIs" dxfId="243" priority="78" stopIfTrue="1" operator="equal">
      <formula>#REF!</formula>
    </cfRule>
    <cfRule type="cellIs" dxfId="242" priority="79" stopIfTrue="1" operator="equal">
      <formula>#REF!</formula>
    </cfRule>
  </conditionalFormatting>
  <conditionalFormatting sqref="BX36:BX45">
    <cfRule type="cellIs" dxfId="241" priority="5" stopIfTrue="1" operator="equal">
      <formula>#REF!</formula>
    </cfRule>
    <cfRule type="cellIs" dxfId="240" priority="6" stopIfTrue="1" operator="equal">
      <formula>#REF!</formula>
    </cfRule>
    <cfRule type="cellIs" dxfId="239" priority="7" stopIfTrue="1" operator="equal">
      <formula>#REF!</formula>
    </cfRule>
    <cfRule type="cellIs" dxfId="238" priority="8" stopIfTrue="1" operator="equal">
      <formula>#REF!</formula>
    </cfRule>
  </conditionalFormatting>
  <conditionalFormatting sqref="BX93:BX97 BX101 BX105 BX11:BX22 BX47:BX57 BX59:BX69 BX71:BX79 BX81:BX91 BX113:BX130">
    <cfRule type="cellIs" dxfId="237" priority="76" stopIfTrue="1" operator="equal">
      <formula>#REF!</formula>
    </cfRule>
  </conditionalFormatting>
  <conditionalFormatting sqref="BX93:BX101">
    <cfRule type="cellIs" dxfId="236" priority="62" stopIfTrue="1" operator="equal">
      <formula>#REF!</formula>
    </cfRule>
    <cfRule type="cellIs" dxfId="235" priority="63" stopIfTrue="1" operator="equal">
      <formula>#REF!</formula>
    </cfRule>
    <cfRule type="cellIs" dxfId="234" priority="64" stopIfTrue="1" operator="equal">
      <formula>#REF!</formula>
    </cfRule>
  </conditionalFormatting>
  <conditionalFormatting sqref="BX98:BX100">
    <cfRule type="cellIs" dxfId="233" priority="58" stopIfTrue="1" operator="equal">
      <formula>#REF!</formula>
    </cfRule>
    <cfRule type="cellIs" dxfId="232" priority="59" stopIfTrue="1" operator="equal">
      <formula>#REF!</formula>
    </cfRule>
    <cfRule type="cellIs" dxfId="231" priority="60" stopIfTrue="1" operator="equal">
      <formula>#REF!</formula>
    </cfRule>
    <cfRule type="cellIs" dxfId="230" priority="65" stopIfTrue="1" operator="equal">
      <formula>#REF!</formula>
    </cfRule>
  </conditionalFormatting>
  <conditionalFormatting sqref="BX102:BX104">
    <cfRule type="cellIs" dxfId="229" priority="50" stopIfTrue="1" operator="equal">
      <formula>#REF!</formula>
    </cfRule>
    <cfRule type="cellIs" dxfId="228" priority="51" stopIfTrue="1" operator="equal">
      <formula>#REF!</formula>
    </cfRule>
    <cfRule type="cellIs" dxfId="227" priority="52" stopIfTrue="1" operator="equal">
      <formula>#REF!</formula>
    </cfRule>
    <cfRule type="cellIs" dxfId="226" priority="57" stopIfTrue="1" operator="equal">
      <formula>#REF!</formula>
    </cfRule>
  </conditionalFormatting>
  <conditionalFormatting sqref="BX102:BX105">
    <cfRule type="cellIs" dxfId="225" priority="54" stopIfTrue="1" operator="equal">
      <formula>#REF!</formula>
    </cfRule>
    <cfRule type="cellIs" dxfId="224" priority="55" stopIfTrue="1" operator="equal">
      <formula>#REF!</formula>
    </cfRule>
    <cfRule type="cellIs" dxfId="223" priority="56" stopIfTrue="1" operator="equal">
      <formula>#REF!</formula>
    </cfRule>
  </conditionalFormatting>
  <conditionalFormatting sqref="BX106">
    <cfRule type="cellIs" dxfId="222" priority="40" stopIfTrue="1" operator="equal">
      <formula>#REF!</formula>
    </cfRule>
    <cfRule type="cellIs" dxfId="221" priority="41" stopIfTrue="1" operator="equal">
      <formula>#REF!</formula>
    </cfRule>
    <cfRule type="cellIs" dxfId="220" priority="42" stopIfTrue="1" operator="equal">
      <formula>#REF!</formula>
    </cfRule>
    <cfRule type="cellIs" dxfId="219" priority="43" stopIfTrue="1" operator="equal">
      <formula>#REF!</formula>
    </cfRule>
  </conditionalFormatting>
  <conditionalFormatting sqref="BX106:BX107">
    <cfRule type="cellIs" dxfId="218" priority="32" stopIfTrue="1" operator="equal">
      <formula>#REF!</formula>
    </cfRule>
    <cfRule type="cellIs" dxfId="217" priority="33" stopIfTrue="1" operator="equal">
      <formula>#REF!</formula>
    </cfRule>
    <cfRule type="cellIs" dxfId="216" priority="34" stopIfTrue="1" operator="equal">
      <formula>#REF!</formula>
    </cfRule>
  </conditionalFormatting>
  <conditionalFormatting sqref="BX107">
    <cfRule type="cellIs" dxfId="215" priority="35" stopIfTrue="1" operator="equal">
      <formula>#REF!</formula>
    </cfRule>
  </conditionalFormatting>
  <conditionalFormatting sqref="BX107:BX110">
    <cfRule type="cellIs" dxfId="214" priority="24" stopIfTrue="1" operator="equal">
      <formula>#REF!</formula>
    </cfRule>
    <cfRule type="cellIs" dxfId="213" priority="25" stopIfTrue="1" operator="equal">
      <formula>#REF!</formula>
    </cfRule>
    <cfRule type="cellIs" dxfId="212" priority="26" stopIfTrue="1" operator="equal">
      <formula>#REF!</formula>
    </cfRule>
  </conditionalFormatting>
  <conditionalFormatting sqref="BX108:BX110">
    <cfRule type="cellIs" dxfId="211" priority="20" stopIfTrue="1" operator="equal">
      <formula>#REF!</formula>
    </cfRule>
    <cfRule type="cellIs" dxfId="210" priority="21" stopIfTrue="1" operator="equal">
      <formula>#REF!</formula>
    </cfRule>
    <cfRule type="cellIs" dxfId="209" priority="22" stopIfTrue="1" operator="equal">
      <formula>#REF!</formula>
    </cfRule>
    <cfRule type="cellIs" dxfId="208" priority="27" stopIfTrue="1" operator="equal">
      <formula>#REF!</formula>
    </cfRule>
  </conditionalFormatting>
  <conditionalFormatting sqref="BX136:BX138">
    <cfRule type="cellIs" dxfId="207" priority="10" stopIfTrue="1" operator="equal">
      <formula>#REF!</formula>
    </cfRule>
    <cfRule type="cellIs" dxfId="206" priority="11" stopIfTrue="1" operator="equal">
      <formula>#REF!</formula>
    </cfRule>
    <cfRule type="cellIs" dxfId="205" priority="12" stopIfTrue="1" operator="equal">
      <formula>#REF!</formula>
    </cfRule>
    <cfRule type="cellIs" dxfId="204" priority="13" stopIfTrue="1" operator="equal">
      <formula>#REF!</formula>
    </cfRule>
  </conditionalFormatting>
  <conditionalFormatting sqref="BY11:CD22">
    <cfRule type="cellIs" dxfId="203" priority="2" stopIfTrue="1" operator="notEqual">
      <formula>""</formula>
    </cfRule>
  </conditionalFormatting>
  <conditionalFormatting sqref="BY36:CD45">
    <cfRule type="cellIs" dxfId="202" priority="4" stopIfTrue="1" operator="notEqual">
      <formula>""</formula>
    </cfRule>
  </conditionalFormatting>
  <conditionalFormatting sqref="BY47:CD57 BY59:CD69 BY71:CD79 BY81:CD91 BY113:CD130">
    <cfRule type="cellIs" dxfId="201" priority="75" stopIfTrue="1" operator="notEqual">
      <formula>""</formula>
    </cfRule>
  </conditionalFormatting>
  <conditionalFormatting sqref="BY93:CD110">
    <cfRule type="cellIs" dxfId="200" priority="23" stopIfTrue="1" operator="notEqual">
      <formula>""</formula>
    </cfRule>
  </conditionalFormatting>
  <conditionalFormatting sqref="BY136:CD138">
    <cfRule type="cellIs" dxfId="199" priority="9" stopIfTrue="1" operator="notEqual">
      <formula>""</formula>
    </cfRule>
  </conditionalFormatting>
  <conditionalFormatting sqref="CD24">
    <cfRule type="cellIs" dxfId="198" priority="1" stopIfTrue="1" operator="notEqual">
      <formula>""</formula>
    </cfRule>
  </conditionalFormatting>
  <conditionalFormatting sqref="CE9:CE138">
    <cfRule type="cellIs" dxfId="197" priority="14" stopIfTrue="1" operator="equal">
      <formula>1</formula>
    </cfRule>
    <cfRule type="cellIs" dxfId="196" priority="15" stopIfTrue="1" operator="lessThanOrEqual">
      <formula>0.2</formula>
    </cfRule>
    <cfRule type="cellIs" dxfId="195" priority="16" stopIfTrue="1" operator="lessThanOrEqual">
      <formula>0.3</formula>
    </cfRule>
    <cfRule type="cellIs" dxfId="194" priority="17" stopIfTrue="1" operator="lessThanOrEqual">
      <formula>0.5</formula>
    </cfRule>
    <cfRule type="cellIs" dxfId="193" priority="18" stopIfTrue="1" operator="lessThanOrEqual">
      <formula>0.75</formula>
    </cfRule>
    <cfRule type="cellIs" dxfId="192" priority="19" stopIfTrue="1" operator="lessThanOrEqual">
      <formula>0.9</formula>
    </cfRule>
  </conditionalFormatting>
  <dataValidations count="1">
    <dataValidation type="list" allowBlank="1" showInputMessage="1" showErrorMessage="1" sqref="BX81:BX91 BX93:BX110 BX47:BX57 BX136:BX138 BX59:BX69 BX71:BX79 BX45 BX113:BX130 BX11:BX22" xr:uid="{00000000-0002-0000-0400-000000000000}">
      <formula1>priorité</formula1>
    </dataValidation>
  </dataValidations>
  <printOptions horizontalCentered="1" verticalCentered="1"/>
  <pageMargins left="0" right="0" top="0" bottom="0.39370078740157483" header="0" footer="0.39370078740157483"/>
  <pageSetup paperSize="17" scale="39" fitToHeight="0" orientation="landscape" r:id="rId1"/>
  <headerFooter scaleWithDoc="0" alignWithMargins="0">
    <oddFooter>&amp;L&amp;"Calibri,Normal"Direction des soins infirmiers
&amp;F&amp;R&amp;"Calibri,Normal"&amp;P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K405"/>
  <sheetViews>
    <sheetView workbookViewId="0">
      <pane xSplit="4" ySplit="10" topLeftCell="AY63" activePane="bottomRight" state="frozen"/>
      <selection pane="topRight"/>
      <selection pane="bottomLeft"/>
      <selection pane="bottomRight" activeCell="BJ3" sqref="BJ3:BJ7"/>
    </sheetView>
  </sheetViews>
  <sheetFormatPr baseColWidth="10" defaultColWidth="11.42578125" defaultRowHeight="12.75" outlineLevelRow="1" x14ac:dyDescent="0.2"/>
  <cols>
    <col min="1" max="1" width="0.85546875" style="5" customWidth="1"/>
    <col min="2" max="2" width="5.28515625" style="14" customWidth="1"/>
    <col min="3" max="3" width="68" style="5" customWidth="1"/>
    <col min="4" max="4" width="21.140625" style="172" customWidth="1"/>
    <col min="5" max="5" width="21.28515625" style="15" customWidth="1"/>
    <col min="6" max="6" width="17.140625" style="15" customWidth="1"/>
    <col min="7" max="7" width="17.42578125" style="31" customWidth="1"/>
    <col min="8" max="55" width="4.7109375" style="15" customWidth="1"/>
    <col min="56" max="56" width="7.7109375" style="5" customWidth="1"/>
    <col min="57" max="57" width="11.28515625" style="5" customWidth="1"/>
    <col min="58" max="58" width="11.42578125" style="5" customWidth="1"/>
    <col min="59" max="59" width="10.140625" style="5" customWidth="1"/>
    <col min="60" max="60" width="8.85546875" style="5" customWidth="1"/>
    <col min="61" max="61" width="9.42578125" style="5" customWidth="1"/>
    <col min="62" max="62" width="11.42578125" style="5" customWidth="1"/>
    <col min="63" max="63" width="8.42578125" style="6" customWidth="1"/>
    <col min="64" max="16384" width="11.42578125" style="5"/>
  </cols>
  <sheetData>
    <row r="2" spans="2:63" s="8" customFormat="1" ht="78" customHeight="1" x14ac:dyDescent="0.3">
      <c r="B2" s="1451" t="s">
        <v>686</v>
      </c>
      <c r="C2" s="1451"/>
      <c r="D2" s="1451"/>
      <c r="E2" s="1451"/>
      <c r="F2" s="1451"/>
      <c r="G2" s="1451"/>
      <c r="H2" s="1451"/>
      <c r="I2" s="1451"/>
      <c r="J2" s="1451"/>
      <c r="K2" s="1451"/>
      <c r="L2" s="1451"/>
      <c r="M2" s="1451"/>
      <c r="N2" s="1451"/>
      <c r="O2" s="1451"/>
      <c r="P2" s="1451"/>
      <c r="Q2" s="1451"/>
      <c r="R2" s="1451"/>
      <c r="S2" s="1451"/>
      <c r="T2" s="1451"/>
      <c r="U2" s="1451"/>
      <c r="V2" s="1451"/>
      <c r="W2" s="1451"/>
      <c r="X2" s="1451"/>
      <c r="Y2" s="1451"/>
      <c r="Z2" s="1451"/>
      <c r="AA2" s="1451"/>
      <c r="AB2" s="1451"/>
      <c r="AC2" s="1451"/>
      <c r="AD2" s="1451"/>
      <c r="AE2" s="1451"/>
      <c r="AF2" s="1451"/>
      <c r="AG2" s="1451"/>
      <c r="AH2" s="1451"/>
      <c r="AI2" s="1451"/>
      <c r="AJ2" s="1451"/>
      <c r="AK2" s="1451"/>
      <c r="AL2" s="1451"/>
      <c r="AM2" s="1451"/>
      <c r="AN2" s="1451"/>
      <c r="AO2" s="1451"/>
      <c r="AP2" s="1451"/>
      <c r="AQ2" s="1451"/>
      <c r="AR2" s="1451"/>
      <c r="AS2" s="1451"/>
      <c r="AT2" s="1451"/>
      <c r="AU2" s="1451"/>
      <c r="AV2" s="1451"/>
      <c r="AW2" s="1451"/>
      <c r="AX2" s="1451"/>
      <c r="AY2" s="1451"/>
      <c r="AZ2" s="1451"/>
      <c r="BA2" s="1451"/>
      <c r="BB2" s="1451"/>
      <c r="BC2" s="1451"/>
      <c r="BD2" s="1451"/>
      <c r="BE2" s="1442" t="s">
        <v>687</v>
      </c>
      <c r="BF2" s="1442"/>
      <c r="BG2" s="1442"/>
      <c r="BH2" s="1442"/>
      <c r="BI2" s="1442"/>
      <c r="BJ2" s="1442"/>
      <c r="BK2" s="57"/>
    </row>
    <row r="3" spans="2:63" s="9" customFormat="1" ht="28.5" hidden="1" customHeight="1" outlineLevel="1" x14ac:dyDescent="0.25">
      <c r="B3" s="1443" t="s">
        <v>688</v>
      </c>
      <c r="C3" s="1443"/>
      <c r="D3" s="1444" t="s">
        <v>689</v>
      </c>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c r="AF3" s="1444"/>
      <c r="AG3" s="1444"/>
      <c r="AH3" s="1444"/>
      <c r="AI3" s="1444"/>
      <c r="AJ3" s="1444"/>
      <c r="AK3" s="1444"/>
      <c r="AL3" s="1444"/>
      <c r="AM3" s="1444"/>
      <c r="AN3" s="1444"/>
      <c r="AO3" s="1444"/>
      <c r="AP3" s="1444"/>
      <c r="AQ3" s="1444"/>
      <c r="AR3" s="1444"/>
      <c r="AS3" s="1444"/>
      <c r="AT3" s="1444"/>
      <c r="AU3" s="1444"/>
      <c r="AV3" s="1444"/>
      <c r="AW3" s="1444"/>
      <c r="AX3" s="1444"/>
      <c r="AY3" s="1444"/>
      <c r="AZ3" s="1444"/>
      <c r="BA3" s="1444"/>
      <c r="BB3" s="1444"/>
      <c r="BC3" s="1444"/>
      <c r="BD3" s="58"/>
      <c r="BE3" s="1445" t="s">
        <v>690</v>
      </c>
      <c r="BF3" s="1445" t="s">
        <v>7</v>
      </c>
      <c r="BG3" s="1445" t="s">
        <v>691</v>
      </c>
      <c r="BH3" s="1445" t="s">
        <v>9</v>
      </c>
      <c r="BI3" s="1445" t="s">
        <v>692</v>
      </c>
      <c r="BJ3" s="1445" t="s">
        <v>11</v>
      </c>
      <c r="BK3" s="57"/>
    </row>
    <row r="4" spans="2:63" s="9" customFormat="1" ht="28.5" hidden="1" customHeight="1" outlineLevel="1" x14ac:dyDescent="0.25">
      <c r="B4" s="1443" t="s">
        <v>693</v>
      </c>
      <c r="C4" s="1443"/>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c r="AF4" s="1444"/>
      <c r="AG4" s="1444"/>
      <c r="AH4" s="1444"/>
      <c r="AI4" s="1444"/>
      <c r="AJ4" s="1444"/>
      <c r="AK4" s="1444"/>
      <c r="AL4" s="1444"/>
      <c r="AM4" s="1444"/>
      <c r="AN4" s="1444"/>
      <c r="AO4" s="1444"/>
      <c r="AP4" s="1444"/>
      <c r="AQ4" s="1444"/>
      <c r="AR4" s="1444"/>
      <c r="AS4" s="1444"/>
      <c r="AT4" s="1444"/>
      <c r="AU4" s="1444"/>
      <c r="AV4" s="1444"/>
      <c r="AW4" s="1444"/>
      <c r="AX4" s="1444"/>
      <c r="AY4" s="1444"/>
      <c r="AZ4" s="1444"/>
      <c r="BA4" s="1444"/>
      <c r="BB4" s="1444"/>
      <c r="BC4" s="1444"/>
      <c r="BD4" s="1446"/>
      <c r="BE4" s="1445"/>
      <c r="BF4" s="1445"/>
      <c r="BG4" s="1445"/>
      <c r="BH4" s="1445"/>
      <c r="BI4" s="1445"/>
      <c r="BJ4" s="1445"/>
      <c r="BK4" s="57"/>
    </row>
    <row r="5" spans="2:63" s="9" customFormat="1" ht="28.5" hidden="1" customHeight="1" outlineLevel="1" x14ac:dyDescent="0.25">
      <c r="B5" s="1447" t="s">
        <v>694</v>
      </c>
      <c r="C5" s="1447"/>
      <c r="D5" s="1444"/>
      <c r="E5" s="1444"/>
      <c r="F5" s="1444"/>
      <c r="G5" s="1444"/>
      <c r="H5" s="1444"/>
      <c r="I5" s="1444"/>
      <c r="J5" s="1444"/>
      <c r="K5" s="1444"/>
      <c r="L5" s="1444"/>
      <c r="M5" s="1444"/>
      <c r="N5" s="1444"/>
      <c r="O5" s="1444"/>
      <c r="P5" s="1444"/>
      <c r="Q5" s="1444"/>
      <c r="R5" s="1444"/>
      <c r="S5" s="1444"/>
      <c r="T5" s="1444"/>
      <c r="U5" s="1444"/>
      <c r="V5" s="1444"/>
      <c r="W5" s="1444"/>
      <c r="X5" s="1444"/>
      <c r="Y5" s="1444"/>
      <c r="Z5" s="1444"/>
      <c r="AA5" s="1444"/>
      <c r="AB5" s="1444"/>
      <c r="AC5" s="1444"/>
      <c r="AD5" s="1444"/>
      <c r="AE5" s="1444"/>
      <c r="AF5" s="1444"/>
      <c r="AG5" s="1444"/>
      <c r="AH5" s="1444"/>
      <c r="AI5" s="1444"/>
      <c r="AJ5" s="1444"/>
      <c r="AK5" s="1444"/>
      <c r="AL5" s="1444"/>
      <c r="AM5" s="1444"/>
      <c r="AN5" s="1444"/>
      <c r="AO5" s="1444"/>
      <c r="AP5" s="1444"/>
      <c r="AQ5" s="1444"/>
      <c r="AR5" s="1444"/>
      <c r="AS5" s="1444"/>
      <c r="AT5" s="1444"/>
      <c r="AU5" s="1444"/>
      <c r="AV5" s="1444"/>
      <c r="AW5" s="1444"/>
      <c r="AX5" s="1444"/>
      <c r="AY5" s="1444"/>
      <c r="AZ5" s="1444"/>
      <c r="BA5" s="1444"/>
      <c r="BB5" s="1444"/>
      <c r="BC5" s="1444"/>
      <c r="BD5" s="1446"/>
      <c r="BE5" s="1445"/>
      <c r="BF5" s="1445"/>
      <c r="BG5" s="1445"/>
      <c r="BH5" s="1445"/>
      <c r="BI5" s="1445"/>
      <c r="BJ5" s="1445"/>
      <c r="BK5" s="57"/>
    </row>
    <row r="6" spans="2:63" s="8" customFormat="1" ht="30" hidden="1" customHeight="1" outlineLevel="1" x14ac:dyDescent="0.3">
      <c r="B6" s="123"/>
      <c r="C6" s="122"/>
      <c r="D6" s="164"/>
      <c r="E6" s="123"/>
      <c r="F6" s="123"/>
      <c r="G6" s="124"/>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60"/>
      <c r="BE6" s="1445"/>
      <c r="BF6" s="1445"/>
      <c r="BG6" s="1445"/>
      <c r="BH6" s="1445"/>
      <c r="BI6" s="1445"/>
      <c r="BJ6" s="1445"/>
      <c r="BK6" s="57"/>
    </row>
    <row r="7" spans="2:63" s="8" customFormat="1" ht="16.5" customHeight="1" outlineLevel="1" x14ac:dyDescent="0.3">
      <c r="B7" s="1448" t="s">
        <v>695</v>
      </c>
      <c r="C7" s="1460" t="s">
        <v>696</v>
      </c>
      <c r="D7" s="1463" t="s">
        <v>697</v>
      </c>
      <c r="E7" s="1466" t="s">
        <v>698</v>
      </c>
      <c r="F7" s="1457" t="s">
        <v>699</v>
      </c>
      <c r="G7" s="1452" t="s">
        <v>700</v>
      </c>
      <c r="H7" s="1455" t="s">
        <v>390</v>
      </c>
      <c r="I7" s="1456"/>
      <c r="J7" s="1456"/>
      <c r="K7" s="1456"/>
      <c r="L7" s="1456"/>
      <c r="M7" s="1456"/>
      <c r="N7" s="1456"/>
      <c r="O7" s="1456"/>
      <c r="P7" s="1456"/>
      <c r="Q7" s="1456"/>
      <c r="R7" s="1456"/>
      <c r="S7" s="1456"/>
      <c r="T7" s="1456"/>
      <c r="U7" s="1456"/>
      <c r="V7" s="1456"/>
      <c r="W7" s="1456"/>
      <c r="X7" s="1456"/>
      <c r="Y7" s="1456"/>
      <c r="Z7" s="1456"/>
      <c r="AA7" s="1456"/>
      <c r="AB7" s="1456"/>
      <c r="AC7" s="1456"/>
      <c r="AD7" s="1456"/>
      <c r="AE7" s="1456"/>
      <c r="AF7" s="1456"/>
      <c r="AG7" s="1456"/>
      <c r="AH7" s="1456"/>
      <c r="AI7" s="1456"/>
      <c r="AJ7" s="1456"/>
      <c r="AK7" s="1456"/>
      <c r="AL7" s="1456"/>
      <c r="AM7" s="1456"/>
      <c r="AN7" s="1456"/>
      <c r="AO7" s="1456"/>
      <c r="AP7" s="1456"/>
      <c r="AQ7" s="1456"/>
      <c r="AR7" s="1456"/>
      <c r="AS7" s="1456"/>
      <c r="AT7" s="1456"/>
      <c r="AU7" s="1456"/>
      <c r="AV7" s="1456"/>
      <c r="AW7" s="1456"/>
      <c r="AX7" s="1456"/>
      <c r="AY7" s="1456"/>
      <c r="AZ7" s="1456"/>
      <c r="BA7" s="1456"/>
      <c r="BB7" s="1456"/>
      <c r="BC7" s="1456"/>
      <c r="BD7" s="1481" t="s">
        <v>701</v>
      </c>
      <c r="BE7" s="1445"/>
      <c r="BF7" s="1445"/>
      <c r="BG7" s="1445"/>
      <c r="BH7" s="1445"/>
      <c r="BI7" s="1445"/>
      <c r="BJ7" s="1445"/>
      <c r="BK7" s="562"/>
    </row>
    <row r="8" spans="2:63" s="8" customFormat="1" ht="16.5" customHeight="1" outlineLevel="1" x14ac:dyDescent="0.3">
      <c r="B8" s="1449"/>
      <c r="C8" s="1461"/>
      <c r="D8" s="1464"/>
      <c r="E8" s="1467"/>
      <c r="F8" s="1458"/>
      <c r="G8" s="1453"/>
      <c r="H8" s="1482" t="s">
        <v>702</v>
      </c>
      <c r="I8" s="1469"/>
      <c r="J8" s="1469"/>
      <c r="K8" s="1469"/>
      <c r="L8" s="1469" t="s">
        <v>703</v>
      </c>
      <c r="M8" s="1469"/>
      <c r="N8" s="1469"/>
      <c r="O8" s="1469"/>
      <c r="P8" s="1469" t="s">
        <v>704</v>
      </c>
      <c r="Q8" s="1469"/>
      <c r="R8" s="1469"/>
      <c r="S8" s="1469"/>
      <c r="T8" s="1469" t="s">
        <v>705</v>
      </c>
      <c r="U8" s="1469"/>
      <c r="V8" s="1469"/>
      <c r="W8" s="1469"/>
      <c r="X8" s="1469" t="s">
        <v>706</v>
      </c>
      <c r="Y8" s="1469"/>
      <c r="Z8" s="1469"/>
      <c r="AA8" s="1469"/>
      <c r="AB8" s="1469" t="s">
        <v>707</v>
      </c>
      <c r="AC8" s="1469"/>
      <c r="AD8" s="1469"/>
      <c r="AE8" s="1469"/>
      <c r="AF8" s="1469" t="s">
        <v>708</v>
      </c>
      <c r="AG8" s="1469"/>
      <c r="AH8" s="1469"/>
      <c r="AI8" s="1469"/>
      <c r="AJ8" s="1469" t="s">
        <v>709</v>
      </c>
      <c r="AK8" s="1469"/>
      <c r="AL8" s="1469"/>
      <c r="AM8" s="1469"/>
      <c r="AN8" s="1469" t="s">
        <v>710</v>
      </c>
      <c r="AO8" s="1469"/>
      <c r="AP8" s="1469"/>
      <c r="AQ8" s="1469"/>
      <c r="AR8" s="1469" t="s">
        <v>711</v>
      </c>
      <c r="AS8" s="1469"/>
      <c r="AT8" s="1469"/>
      <c r="AU8" s="1469"/>
      <c r="AV8" s="1469" t="s">
        <v>712</v>
      </c>
      <c r="AW8" s="1469"/>
      <c r="AX8" s="1469"/>
      <c r="AY8" s="1469"/>
      <c r="AZ8" s="1469" t="s">
        <v>713</v>
      </c>
      <c r="BA8" s="1469"/>
      <c r="BB8" s="1469"/>
      <c r="BC8" s="1469"/>
      <c r="BD8" s="1481"/>
      <c r="BE8" s="1475">
        <v>0.2</v>
      </c>
      <c r="BF8" s="1477">
        <v>0.3</v>
      </c>
      <c r="BG8" s="1479">
        <v>0.5</v>
      </c>
      <c r="BH8" s="1436">
        <v>0.75</v>
      </c>
      <c r="BI8" s="1438">
        <v>0.9</v>
      </c>
      <c r="BJ8" s="1440">
        <v>1</v>
      </c>
      <c r="BK8" s="1470" t="s">
        <v>12</v>
      </c>
    </row>
    <row r="9" spans="2:63" s="12" customFormat="1" ht="37.5" customHeight="1" outlineLevel="1" x14ac:dyDescent="0.2">
      <c r="B9" s="1450"/>
      <c r="C9" s="1462"/>
      <c r="D9" s="1465"/>
      <c r="E9" s="1468"/>
      <c r="F9" s="1459"/>
      <c r="G9" s="1454"/>
      <c r="H9" s="121" t="s">
        <v>648</v>
      </c>
      <c r="I9" s="120" t="s">
        <v>649</v>
      </c>
      <c r="J9" s="120" t="s">
        <v>650</v>
      </c>
      <c r="K9" s="120" t="s">
        <v>651</v>
      </c>
      <c r="L9" s="120" t="s">
        <v>648</v>
      </c>
      <c r="M9" s="120" t="s">
        <v>649</v>
      </c>
      <c r="N9" s="120" t="s">
        <v>650</v>
      </c>
      <c r="O9" s="120" t="s">
        <v>651</v>
      </c>
      <c r="P9" s="120" t="s">
        <v>648</v>
      </c>
      <c r="Q9" s="120" t="s">
        <v>649</v>
      </c>
      <c r="R9" s="120" t="s">
        <v>650</v>
      </c>
      <c r="S9" s="120" t="s">
        <v>651</v>
      </c>
      <c r="T9" s="120" t="s">
        <v>648</v>
      </c>
      <c r="U9" s="120" t="s">
        <v>649</v>
      </c>
      <c r="V9" s="120" t="s">
        <v>650</v>
      </c>
      <c r="W9" s="120" t="s">
        <v>651</v>
      </c>
      <c r="X9" s="120" t="s">
        <v>648</v>
      </c>
      <c r="Y9" s="120" t="s">
        <v>649</v>
      </c>
      <c r="Z9" s="120" t="s">
        <v>650</v>
      </c>
      <c r="AA9" s="120" t="s">
        <v>651</v>
      </c>
      <c r="AB9" s="120" t="s">
        <v>648</v>
      </c>
      <c r="AC9" s="120" t="s">
        <v>649</v>
      </c>
      <c r="AD9" s="120" t="s">
        <v>650</v>
      </c>
      <c r="AE9" s="120" t="s">
        <v>651</v>
      </c>
      <c r="AF9" s="120" t="s">
        <v>648</v>
      </c>
      <c r="AG9" s="120" t="s">
        <v>649</v>
      </c>
      <c r="AH9" s="120" t="s">
        <v>650</v>
      </c>
      <c r="AI9" s="120" t="s">
        <v>651</v>
      </c>
      <c r="AJ9" s="120" t="s">
        <v>648</v>
      </c>
      <c r="AK9" s="120" t="s">
        <v>649</v>
      </c>
      <c r="AL9" s="120" t="s">
        <v>650</v>
      </c>
      <c r="AM9" s="120" t="s">
        <v>651</v>
      </c>
      <c r="AN9" s="120" t="s">
        <v>648</v>
      </c>
      <c r="AO9" s="120" t="s">
        <v>649</v>
      </c>
      <c r="AP9" s="120" t="s">
        <v>650</v>
      </c>
      <c r="AQ9" s="120" t="s">
        <v>651</v>
      </c>
      <c r="AR9" s="120" t="s">
        <v>648</v>
      </c>
      <c r="AS9" s="120" t="s">
        <v>649</v>
      </c>
      <c r="AT9" s="120" t="s">
        <v>650</v>
      </c>
      <c r="AU9" s="120" t="s">
        <v>651</v>
      </c>
      <c r="AV9" s="120" t="s">
        <v>648</v>
      </c>
      <c r="AW9" s="120" t="s">
        <v>649</v>
      </c>
      <c r="AX9" s="120" t="s">
        <v>650</v>
      </c>
      <c r="AY9" s="120" t="s">
        <v>651</v>
      </c>
      <c r="AZ9" s="120" t="s">
        <v>648</v>
      </c>
      <c r="BA9" s="120" t="s">
        <v>649</v>
      </c>
      <c r="BB9" s="120" t="s">
        <v>650</v>
      </c>
      <c r="BC9" s="120" t="s">
        <v>651</v>
      </c>
      <c r="BD9" s="1467"/>
      <c r="BE9" s="1476"/>
      <c r="BF9" s="1478"/>
      <c r="BG9" s="1480"/>
      <c r="BH9" s="1437"/>
      <c r="BI9" s="1439"/>
      <c r="BJ9" s="1441"/>
      <c r="BK9" s="1470"/>
    </row>
    <row r="10" spans="2:63" s="25" customFormat="1" ht="37.5" customHeight="1" outlineLevel="1" x14ac:dyDescent="0.2">
      <c r="B10" s="1471" t="s">
        <v>714</v>
      </c>
      <c r="C10" s="1472"/>
      <c r="D10" s="1472"/>
      <c r="E10" s="1472"/>
      <c r="F10" s="1472"/>
      <c r="G10" s="1472"/>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3"/>
      <c r="AH10" s="1473"/>
      <c r="AI10" s="1473"/>
      <c r="AJ10" s="1473"/>
      <c r="AK10" s="1473"/>
      <c r="AL10" s="1473"/>
      <c r="AM10" s="1473"/>
      <c r="AN10" s="1473"/>
      <c r="AO10" s="1473"/>
      <c r="AP10" s="1473"/>
      <c r="AQ10" s="1473"/>
      <c r="AR10" s="1473"/>
      <c r="AS10" s="1473"/>
      <c r="AT10" s="1473"/>
      <c r="AU10" s="1473"/>
      <c r="AV10" s="1473"/>
      <c r="AW10" s="1473"/>
      <c r="AX10" s="1473"/>
      <c r="AY10" s="1473"/>
      <c r="AZ10" s="1473"/>
      <c r="BA10" s="1473"/>
      <c r="BB10" s="1473"/>
      <c r="BC10" s="1473"/>
      <c r="BD10" s="1473"/>
      <c r="BE10" s="1473"/>
      <c r="BF10" s="1473"/>
      <c r="BG10" s="1473"/>
      <c r="BH10" s="1473"/>
      <c r="BI10" s="1473"/>
      <c r="BJ10" s="1474"/>
      <c r="BK10" s="119">
        <f t="shared" ref="BK10" si="0">IF(BJ10&lt;&gt;"",1,IF(BI10&lt;&gt;"",0.9,IF(BH10&lt;&gt;"",0.75,IF(BG10&lt;&gt;"",0.5,IF(BF10&lt;&gt;"",0.3,IF(BE10&lt;&gt;"",0.2,0))))))</f>
        <v>0</v>
      </c>
    </row>
    <row r="11" spans="2:63" s="25" customFormat="1" ht="28.5" customHeight="1" x14ac:dyDescent="0.2">
      <c r="B11" s="132"/>
      <c r="C11" s="133" t="s">
        <v>715</v>
      </c>
      <c r="D11" s="165" t="s">
        <v>716</v>
      </c>
      <c r="E11" s="134"/>
      <c r="F11" s="136" t="s">
        <v>717</v>
      </c>
      <c r="G11" s="135"/>
      <c r="H11" s="137" t="s">
        <v>32</v>
      </c>
      <c r="I11" s="137" t="s">
        <v>32</v>
      </c>
      <c r="J11" s="137" t="s">
        <v>32</v>
      </c>
      <c r="K11" s="137" t="s">
        <v>32</v>
      </c>
      <c r="L11" s="137" t="s">
        <v>32</v>
      </c>
      <c r="M11" s="137" t="s">
        <v>32</v>
      </c>
      <c r="N11" s="137" t="s">
        <v>32</v>
      </c>
      <c r="O11" s="137" t="s">
        <v>32</v>
      </c>
      <c r="P11" s="137" t="s">
        <v>32</v>
      </c>
      <c r="Q11" s="137" t="s">
        <v>32</v>
      </c>
      <c r="R11" s="137" t="s">
        <v>32</v>
      </c>
      <c r="S11" s="137" t="s">
        <v>32</v>
      </c>
      <c r="T11" s="137" t="s">
        <v>32</v>
      </c>
      <c r="U11" s="137" t="s">
        <v>32</v>
      </c>
      <c r="V11" s="137" t="s">
        <v>32</v>
      </c>
      <c r="W11" s="137" t="s">
        <v>32</v>
      </c>
      <c r="X11" s="137" t="s">
        <v>32</v>
      </c>
      <c r="Y11" s="137" t="s">
        <v>32</v>
      </c>
      <c r="Z11" s="137" t="s">
        <v>32</v>
      </c>
      <c r="AA11" s="137" t="s">
        <v>32</v>
      </c>
      <c r="AB11" s="137" t="s">
        <v>32</v>
      </c>
      <c r="AC11" s="137" t="s">
        <v>32</v>
      </c>
      <c r="AD11" s="137" t="s">
        <v>32</v>
      </c>
      <c r="AE11" s="137" t="s">
        <v>32</v>
      </c>
      <c r="AF11" s="137" t="s">
        <v>32</v>
      </c>
      <c r="AG11" s="137" t="s">
        <v>32</v>
      </c>
      <c r="AH11" s="137" t="s">
        <v>32</v>
      </c>
      <c r="AI11" s="137" t="s">
        <v>32</v>
      </c>
      <c r="AJ11" s="137" t="s">
        <v>32</v>
      </c>
      <c r="AK11" s="137" t="s">
        <v>32</v>
      </c>
      <c r="AL11" s="137" t="s">
        <v>32</v>
      </c>
      <c r="AM11" s="137" t="s">
        <v>32</v>
      </c>
      <c r="AN11" s="137" t="s">
        <v>32</v>
      </c>
      <c r="AO11" s="137" t="s">
        <v>32</v>
      </c>
      <c r="AP11" s="137" t="s">
        <v>32</v>
      </c>
      <c r="AQ11" s="137" t="s">
        <v>32</v>
      </c>
      <c r="AR11" s="137" t="s">
        <v>32</v>
      </c>
      <c r="AS11" s="137" t="s">
        <v>32</v>
      </c>
      <c r="AT11" s="137" t="s">
        <v>32</v>
      </c>
      <c r="AU11" s="137" t="s">
        <v>32</v>
      </c>
      <c r="AV11" s="137" t="s">
        <v>32</v>
      </c>
      <c r="AW11" s="137" t="s">
        <v>32</v>
      </c>
      <c r="AX11" s="137" t="s">
        <v>32</v>
      </c>
      <c r="AY11" s="137" t="s">
        <v>32</v>
      </c>
      <c r="AZ11" s="137" t="s">
        <v>32</v>
      </c>
      <c r="BA11" s="137" t="s">
        <v>32</v>
      </c>
      <c r="BB11" s="137" t="s">
        <v>32</v>
      </c>
      <c r="BC11" s="137" t="s">
        <v>32</v>
      </c>
      <c r="BD11" s="138"/>
      <c r="BE11" s="139"/>
      <c r="BF11" s="139"/>
      <c r="BG11" s="140"/>
      <c r="BH11" s="140"/>
      <c r="BI11" s="140"/>
      <c r="BJ11" s="140" t="s">
        <v>53</v>
      </c>
      <c r="BK11" s="88">
        <f>IF(BJ11&lt;&gt;"",1,IF(BI11&lt;&gt;"",0.9,IF(BH11&lt;&gt;"",0.75,IF(BG11&lt;&gt;"",0.5,IF(BF11&lt;&gt;"",0.3,IF(BE11&lt;&gt;"",0.2,0))))))</f>
        <v>1</v>
      </c>
    </row>
    <row r="12" spans="2:63" s="25" customFormat="1" ht="28.5" customHeight="1" x14ac:dyDescent="0.2">
      <c r="B12" s="45"/>
      <c r="C12" s="126" t="s">
        <v>718</v>
      </c>
      <c r="D12" s="166" t="s">
        <v>719</v>
      </c>
      <c r="E12" s="75"/>
      <c r="F12" s="141"/>
      <c r="G12" s="141"/>
      <c r="H12" s="142"/>
      <c r="I12" s="142"/>
      <c r="J12" s="142"/>
      <c r="K12" s="142"/>
      <c r="L12" s="142"/>
      <c r="M12" s="142"/>
      <c r="N12" s="143"/>
      <c r="O12" s="144"/>
      <c r="P12" s="144"/>
      <c r="Q12" s="144"/>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5"/>
      <c r="BE12" s="86"/>
      <c r="BF12" s="86"/>
      <c r="BG12" s="87"/>
      <c r="BH12" s="87"/>
      <c r="BI12" s="87"/>
      <c r="BJ12" s="87"/>
      <c r="BK12" s="88"/>
    </row>
    <row r="13" spans="2:63" s="25" customFormat="1" ht="28.5" customHeight="1" x14ac:dyDescent="0.2">
      <c r="B13" s="45" t="s">
        <v>720</v>
      </c>
      <c r="C13" s="131" t="s">
        <v>721</v>
      </c>
      <c r="D13" s="167"/>
      <c r="E13" s="146"/>
      <c r="F13" s="141"/>
      <c r="G13" s="141"/>
      <c r="H13" s="142"/>
      <c r="I13" s="142"/>
      <c r="J13" s="142"/>
      <c r="K13" s="142"/>
      <c r="L13" s="142"/>
      <c r="M13" s="142"/>
      <c r="N13" s="143"/>
      <c r="O13" s="144"/>
      <c r="P13" s="144"/>
      <c r="Q13" s="144"/>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5"/>
      <c r="BE13" s="86"/>
      <c r="BF13" s="86"/>
      <c r="BG13" s="87"/>
      <c r="BH13" s="87"/>
      <c r="BI13" s="87"/>
      <c r="BJ13" s="87"/>
      <c r="BK13" s="88"/>
    </row>
    <row r="14" spans="2:63" s="25" customFormat="1" ht="28.5" customHeight="1" x14ac:dyDescent="0.2">
      <c r="B14" s="45" t="s">
        <v>722</v>
      </c>
      <c r="C14" s="128" t="s">
        <v>723</v>
      </c>
      <c r="D14" s="168"/>
      <c r="E14" s="147"/>
      <c r="F14" s="91" t="s">
        <v>717</v>
      </c>
      <c r="G14" s="141"/>
      <c r="H14" s="142"/>
      <c r="I14" s="142"/>
      <c r="J14" s="142"/>
      <c r="K14" s="142"/>
      <c r="L14" s="142"/>
      <c r="M14" s="142"/>
      <c r="N14" s="143"/>
      <c r="O14" s="144"/>
      <c r="P14" s="144"/>
      <c r="Q14" s="144"/>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5"/>
      <c r="BE14" s="148"/>
      <c r="BF14" s="148"/>
      <c r="BG14" s="149"/>
      <c r="BH14" s="149"/>
      <c r="BI14" s="149"/>
      <c r="BJ14" s="149"/>
      <c r="BK14" s="150"/>
    </row>
    <row r="15" spans="2:63" s="96" customFormat="1" ht="28.5" customHeight="1" x14ac:dyDescent="0.2">
      <c r="B15" s="45"/>
      <c r="C15" s="131" t="s">
        <v>724</v>
      </c>
      <c r="D15" s="167"/>
      <c r="E15" s="147"/>
      <c r="F15" s="91"/>
      <c r="G15" s="91"/>
      <c r="H15" s="92"/>
      <c r="I15" s="92"/>
      <c r="J15" s="92"/>
      <c r="K15" s="92"/>
      <c r="L15" s="92"/>
      <c r="M15" s="92"/>
      <c r="N15" s="94"/>
      <c r="O15" s="93"/>
      <c r="P15" s="93"/>
      <c r="Q15" s="93"/>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5"/>
      <c r="BE15" s="86"/>
      <c r="BF15" s="86"/>
      <c r="BG15" s="87"/>
      <c r="BH15" s="87"/>
      <c r="BI15" s="87"/>
      <c r="BJ15" s="87"/>
      <c r="BK15" s="88"/>
    </row>
    <row r="16" spans="2:63" s="25" customFormat="1" ht="28.5" customHeight="1" x14ac:dyDescent="0.2">
      <c r="B16" s="151"/>
      <c r="C16" s="126" t="s">
        <v>725</v>
      </c>
      <c r="D16" s="169" t="s">
        <v>726</v>
      </c>
      <c r="E16" s="75"/>
      <c r="F16" s="141"/>
      <c r="G16" s="141"/>
      <c r="H16" s="142"/>
      <c r="I16" s="142"/>
      <c r="J16" s="142"/>
      <c r="K16" s="142"/>
      <c r="L16" s="142"/>
      <c r="M16" s="142"/>
      <c r="N16" s="143"/>
      <c r="O16" s="144"/>
      <c r="P16" s="144"/>
      <c r="Q16" s="144"/>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5"/>
      <c r="BE16" s="148"/>
      <c r="BF16" s="148"/>
      <c r="BG16" s="149"/>
      <c r="BH16" s="149"/>
      <c r="BI16" s="149"/>
      <c r="BJ16" s="149"/>
      <c r="BK16" s="150"/>
    </row>
    <row r="17" spans="2:63" s="25" customFormat="1" ht="28.5" customHeight="1" x14ac:dyDescent="0.2">
      <c r="B17" s="151"/>
      <c r="C17" s="126" t="s">
        <v>727</v>
      </c>
      <c r="D17" s="169" t="s">
        <v>726</v>
      </c>
      <c r="E17" s="75"/>
      <c r="F17" s="141"/>
      <c r="G17" s="141"/>
      <c r="H17" s="142"/>
      <c r="I17" s="142"/>
      <c r="J17" s="142"/>
      <c r="K17" s="142"/>
      <c r="L17" s="142"/>
      <c r="M17" s="142"/>
      <c r="N17" s="143"/>
      <c r="O17" s="144"/>
      <c r="P17" s="144"/>
      <c r="Q17" s="144"/>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5"/>
      <c r="BE17" s="148"/>
      <c r="BF17" s="148"/>
      <c r="BG17" s="149"/>
      <c r="BH17" s="149"/>
      <c r="BI17" s="149"/>
      <c r="BJ17" s="149"/>
      <c r="BK17" s="150"/>
    </row>
    <row r="18" spans="2:63" s="25" customFormat="1" ht="28.5" customHeight="1" x14ac:dyDescent="0.2">
      <c r="B18" s="151"/>
      <c r="C18" s="126" t="s">
        <v>728</v>
      </c>
      <c r="D18" s="169" t="s">
        <v>408</v>
      </c>
      <c r="E18" s="75"/>
      <c r="F18" s="141"/>
      <c r="G18" s="141"/>
      <c r="H18" s="142"/>
      <c r="I18" s="142"/>
      <c r="J18" s="142"/>
      <c r="K18" s="142"/>
      <c r="L18" s="142"/>
      <c r="M18" s="142"/>
      <c r="N18" s="143"/>
      <c r="O18" s="144"/>
      <c r="P18" s="144"/>
      <c r="Q18" s="144"/>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5"/>
      <c r="BE18" s="148"/>
      <c r="BF18" s="148"/>
      <c r="BG18" s="149"/>
      <c r="BH18" s="149"/>
      <c r="BI18" s="149"/>
      <c r="BJ18" s="149"/>
      <c r="BK18" s="150"/>
    </row>
    <row r="19" spans="2:63" s="25" customFormat="1" ht="28.5" customHeight="1" x14ac:dyDescent="0.2">
      <c r="B19" s="151"/>
      <c r="C19" s="131" t="s">
        <v>729</v>
      </c>
      <c r="D19" s="167"/>
      <c r="E19" s="147"/>
      <c r="F19" s="141"/>
      <c r="G19" s="141"/>
      <c r="H19" s="142"/>
      <c r="I19" s="142"/>
      <c r="J19" s="142"/>
      <c r="K19" s="142"/>
      <c r="L19" s="142"/>
      <c r="M19" s="142"/>
      <c r="N19" s="143"/>
      <c r="O19" s="144"/>
      <c r="P19" s="144"/>
      <c r="Q19" s="144"/>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5"/>
      <c r="BE19" s="148"/>
      <c r="BF19" s="148"/>
      <c r="BG19" s="149"/>
      <c r="BH19" s="149"/>
      <c r="BI19" s="149"/>
      <c r="BJ19" s="149"/>
      <c r="BK19" s="150"/>
    </row>
    <row r="20" spans="2:63" s="25" customFormat="1" ht="28.5" customHeight="1" x14ac:dyDescent="0.2">
      <c r="B20" s="151"/>
      <c r="C20" s="126" t="s">
        <v>730</v>
      </c>
      <c r="D20" s="169" t="s">
        <v>726</v>
      </c>
      <c r="E20" s="75" t="s">
        <v>408</v>
      </c>
      <c r="F20" s="141"/>
      <c r="G20" s="141"/>
      <c r="H20" s="142"/>
      <c r="I20" s="142"/>
      <c r="J20" s="142"/>
      <c r="K20" s="142"/>
      <c r="L20" s="142"/>
      <c r="M20" s="142"/>
      <c r="N20" s="143"/>
      <c r="O20" s="144"/>
      <c r="P20" s="144"/>
      <c r="Q20" s="144"/>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5"/>
      <c r="BE20" s="148"/>
      <c r="BF20" s="148"/>
      <c r="BG20" s="149"/>
      <c r="BH20" s="149"/>
      <c r="BI20" s="149"/>
      <c r="BJ20" s="149"/>
      <c r="BK20" s="150"/>
    </row>
    <row r="21" spans="2:63" s="25" customFormat="1" ht="28.5" customHeight="1" x14ac:dyDescent="0.2">
      <c r="B21" s="151"/>
      <c r="C21" s="126" t="s">
        <v>731</v>
      </c>
      <c r="D21" s="169" t="s">
        <v>732</v>
      </c>
      <c r="E21" s="75" t="s">
        <v>733</v>
      </c>
      <c r="F21" s="141"/>
      <c r="G21" s="141"/>
      <c r="H21" s="142"/>
      <c r="I21" s="142"/>
      <c r="J21" s="142"/>
      <c r="K21" s="142"/>
      <c r="L21" s="142"/>
      <c r="M21" s="142"/>
      <c r="N21" s="143"/>
      <c r="O21" s="144"/>
      <c r="P21" s="144"/>
      <c r="Q21" s="144"/>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5"/>
      <c r="BE21" s="148"/>
      <c r="BF21" s="148"/>
      <c r="BG21" s="149"/>
      <c r="BH21" s="149"/>
      <c r="BI21" s="149"/>
      <c r="BJ21" s="149"/>
      <c r="BK21" s="150"/>
    </row>
    <row r="22" spans="2:63" s="25" customFormat="1" ht="28.5" customHeight="1" x14ac:dyDescent="0.2">
      <c r="B22" s="151"/>
      <c r="C22" s="126" t="s">
        <v>734</v>
      </c>
      <c r="D22" s="169" t="s">
        <v>735</v>
      </c>
      <c r="E22" s="75" t="s">
        <v>736</v>
      </c>
      <c r="F22" s="141"/>
      <c r="G22" s="141"/>
      <c r="H22" s="142"/>
      <c r="I22" s="142"/>
      <c r="J22" s="142"/>
      <c r="K22" s="142"/>
      <c r="L22" s="142"/>
      <c r="M22" s="142"/>
      <c r="N22" s="143"/>
      <c r="O22" s="144"/>
      <c r="P22" s="144"/>
      <c r="Q22" s="144"/>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5"/>
      <c r="BE22" s="148"/>
      <c r="BF22" s="148"/>
      <c r="BG22" s="149"/>
      <c r="BH22" s="149"/>
      <c r="BI22" s="149"/>
      <c r="BJ22" s="149"/>
      <c r="BK22" s="150"/>
    </row>
    <row r="23" spans="2:63" s="13" customFormat="1" ht="28.5" customHeight="1" x14ac:dyDescent="0.2">
      <c r="B23" s="55"/>
      <c r="C23" s="110" t="s">
        <v>737</v>
      </c>
      <c r="D23" s="169" t="s">
        <v>726</v>
      </c>
      <c r="E23" s="61" t="s">
        <v>738</v>
      </c>
      <c r="F23" s="62"/>
      <c r="G23" s="62"/>
      <c r="H23" s="112"/>
      <c r="I23" s="112"/>
      <c r="J23" s="112"/>
      <c r="K23" s="112"/>
      <c r="L23" s="112"/>
      <c r="M23" s="112"/>
      <c r="N23" s="68"/>
      <c r="O23" s="69"/>
      <c r="P23" s="69"/>
      <c r="Q23" s="69"/>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63"/>
      <c r="BE23" s="70"/>
      <c r="BF23" s="70"/>
      <c r="BG23" s="71"/>
      <c r="BH23" s="71"/>
      <c r="BI23" s="71"/>
      <c r="BJ23" s="71"/>
      <c r="BK23" s="72"/>
    </row>
    <row r="24" spans="2:63" s="13" customFormat="1" ht="28.5" customHeight="1" x14ac:dyDescent="0.2">
      <c r="B24" s="55"/>
      <c r="C24" s="110" t="s">
        <v>739</v>
      </c>
      <c r="D24" s="169" t="s">
        <v>738</v>
      </c>
      <c r="E24" s="61" t="s">
        <v>726</v>
      </c>
      <c r="F24" s="62"/>
      <c r="G24" s="62"/>
      <c r="H24" s="112"/>
      <c r="I24" s="112"/>
      <c r="J24" s="112"/>
      <c r="K24" s="112"/>
      <c r="L24" s="112"/>
      <c r="M24" s="112"/>
      <c r="N24" s="68"/>
      <c r="O24" s="69"/>
      <c r="P24" s="69"/>
      <c r="Q24" s="69"/>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63"/>
      <c r="BE24" s="70"/>
      <c r="BF24" s="70"/>
      <c r="BG24" s="71"/>
      <c r="BH24" s="71"/>
      <c r="BI24" s="71"/>
      <c r="BJ24" s="71"/>
      <c r="BK24" s="72"/>
    </row>
    <row r="25" spans="2:63" s="13" customFormat="1" ht="28.5" customHeight="1" x14ac:dyDescent="0.2">
      <c r="B25" s="55"/>
      <c r="C25" s="110" t="s">
        <v>740</v>
      </c>
      <c r="D25" s="166" t="s">
        <v>735</v>
      </c>
      <c r="E25" s="67"/>
      <c r="F25" s="62"/>
      <c r="G25" s="62"/>
      <c r="H25" s="112"/>
      <c r="I25" s="112"/>
      <c r="J25" s="112"/>
      <c r="K25" s="112"/>
      <c r="L25" s="112"/>
      <c r="M25" s="112"/>
      <c r="N25" s="68"/>
      <c r="O25" s="69"/>
      <c r="P25" s="69"/>
      <c r="Q25" s="69"/>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63"/>
      <c r="BE25" s="70"/>
      <c r="BF25" s="70"/>
      <c r="BG25" s="71"/>
      <c r="BH25" s="71"/>
      <c r="BI25" s="71"/>
      <c r="BJ25" s="71"/>
      <c r="BK25" s="72"/>
    </row>
    <row r="26" spans="2:63" s="13" customFormat="1" ht="28.5" customHeight="1" x14ac:dyDescent="0.2">
      <c r="B26" s="55"/>
      <c r="C26" s="114" t="s">
        <v>741</v>
      </c>
      <c r="D26" s="167"/>
      <c r="E26" s="89"/>
      <c r="F26" s="62"/>
      <c r="G26" s="62"/>
      <c r="H26" s="112"/>
      <c r="I26" s="112"/>
      <c r="J26" s="112"/>
      <c r="K26" s="112"/>
      <c r="L26" s="112"/>
      <c r="M26" s="112"/>
      <c r="N26" s="68"/>
      <c r="O26" s="69"/>
      <c r="P26" s="69"/>
      <c r="Q26" s="69"/>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63"/>
      <c r="BE26" s="70"/>
      <c r="BF26" s="70"/>
      <c r="BG26" s="71"/>
      <c r="BH26" s="71"/>
      <c r="BI26" s="71"/>
      <c r="BJ26" s="71"/>
      <c r="BK26" s="72"/>
    </row>
    <row r="27" spans="2:63" s="13" customFormat="1" ht="28.5" customHeight="1" x14ac:dyDescent="0.2">
      <c r="B27" s="55"/>
      <c r="C27" s="110" t="s">
        <v>742</v>
      </c>
      <c r="D27" s="165" t="s">
        <v>743</v>
      </c>
      <c r="E27" s="74" t="s">
        <v>716</v>
      </c>
      <c r="F27" s="62"/>
      <c r="G27" s="62"/>
      <c r="H27" s="112"/>
      <c r="I27" s="112"/>
      <c r="J27" s="112"/>
      <c r="K27" s="112"/>
      <c r="L27" s="112"/>
      <c r="M27" s="112"/>
      <c r="N27" s="68"/>
      <c r="O27" s="69"/>
      <c r="P27" s="69"/>
      <c r="Q27" s="69"/>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63"/>
      <c r="BE27" s="70"/>
      <c r="BF27" s="70"/>
      <c r="BG27" s="71"/>
      <c r="BH27" s="71"/>
      <c r="BI27" s="71"/>
      <c r="BJ27" s="71"/>
      <c r="BK27" s="72"/>
    </row>
    <row r="28" spans="2:63" s="13" customFormat="1" ht="28.5" customHeight="1" x14ac:dyDescent="0.2">
      <c r="B28" s="55"/>
      <c r="C28" s="110" t="s">
        <v>744</v>
      </c>
      <c r="D28" s="169" t="s">
        <v>743</v>
      </c>
      <c r="E28" s="61" t="s">
        <v>716</v>
      </c>
      <c r="F28" s="62"/>
      <c r="G28" s="62"/>
      <c r="H28" s="112"/>
      <c r="I28" s="112"/>
      <c r="J28" s="112"/>
      <c r="K28" s="112"/>
      <c r="L28" s="112"/>
      <c r="M28" s="112"/>
      <c r="N28" s="68"/>
      <c r="O28" s="69"/>
      <c r="P28" s="69"/>
      <c r="Q28" s="69"/>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63"/>
      <c r="BE28" s="70"/>
      <c r="BF28" s="70"/>
      <c r="BG28" s="71"/>
      <c r="BH28" s="71"/>
      <c r="BI28" s="71"/>
      <c r="BJ28" s="71"/>
      <c r="BK28" s="72"/>
    </row>
    <row r="29" spans="2:63" s="13" customFormat="1" ht="28.5" customHeight="1" x14ac:dyDescent="0.2">
      <c r="B29" s="55"/>
      <c r="C29" s="110" t="s">
        <v>745</v>
      </c>
      <c r="D29" s="169" t="s">
        <v>743</v>
      </c>
      <c r="E29" s="61" t="s">
        <v>716</v>
      </c>
      <c r="F29" s="62"/>
      <c r="G29" s="62"/>
      <c r="H29" s="112"/>
      <c r="I29" s="112"/>
      <c r="J29" s="112"/>
      <c r="K29" s="112"/>
      <c r="L29" s="112"/>
      <c r="M29" s="112"/>
      <c r="N29" s="68"/>
      <c r="O29" s="69"/>
      <c r="P29" s="69"/>
      <c r="Q29" s="69"/>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63"/>
      <c r="BE29" s="70"/>
      <c r="BF29" s="70"/>
      <c r="BG29" s="71"/>
      <c r="BH29" s="71"/>
      <c r="BI29" s="71"/>
      <c r="BJ29" s="71"/>
      <c r="BK29" s="72"/>
    </row>
    <row r="30" spans="2:63" s="13" customFormat="1" ht="28.5" customHeight="1" x14ac:dyDescent="0.2">
      <c r="B30" s="55"/>
      <c r="C30" s="110" t="s">
        <v>746</v>
      </c>
      <c r="D30" s="169" t="s">
        <v>743</v>
      </c>
      <c r="E30" s="61" t="s">
        <v>716</v>
      </c>
      <c r="F30" s="62"/>
      <c r="G30" s="62"/>
      <c r="H30" s="112"/>
      <c r="I30" s="112"/>
      <c r="J30" s="112"/>
      <c r="K30" s="112"/>
      <c r="L30" s="112"/>
      <c r="M30" s="112"/>
      <c r="N30" s="68"/>
      <c r="O30" s="69"/>
      <c r="P30" s="69"/>
      <c r="Q30" s="69"/>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63"/>
      <c r="BE30" s="70"/>
      <c r="BF30" s="70"/>
      <c r="BG30" s="71"/>
      <c r="BH30" s="71"/>
      <c r="BI30" s="71"/>
      <c r="BJ30" s="71"/>
      <c r="BK30" s="72"/>
    </row>
    <row r="31" spans="2:63" s="13" customFormat="1" ht="33" customHeight="1" x14ac:dyDescent="0.2">
      <c r="B31" s="44" t="s">
        <v>747</v>
      </c>
      <c r="C31" s="111" t="s">
        <v>748</v>
      </c>
      <c r="D31" s="166"/>
      <c r="E31" s="61"/>
      <c r="F31" s="73" t="s">
        <v>717</v>
      </c>
      <c r="G31" s="62"/>
      <c r="H31" s="112"/>
      <c r="I31" s="112"/>
      <c r="J31" s="112"/>
      <c r="K31" s="112"/>
      <c r="L31" s="112"/>
      <c r="M31" s="112"/>
      <c r="N31" s="68"/>
      <c r="O31" s="69"/>
      <c r="P31" s="69"/>
      <c r="Q31" s="69"/>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63"/>
      <c r="BE31" s="70"/>
      <c r="BF31" s="70"/>
      <c r="BG31" s="71"/>
      <c r="BH31" s="71"/>
      <c r="BI31" s="71"/>
      <c r="BJ31" s="71"/>
      <c r="BK31" s="72"/>
    </row>
    <row r="32" spans="2:63" s="13" customFormat="1" ht="28.5" customHeight="1" x14ac:dyDescent="0.2">
      <c r="B32" s="44"/>
      <c r="C32" s="114" t="s">
        <v>729</v>
      </c>
      <c r="D32" s="167"/>
      <c r="E32" s="89"/>
      <c r="F32" s="62"/>
      <c r="G32" s="62"/>
      <c r="H32" s="112"/>
      <c r="I32" s="112"/>
      <c r="J32" s="112"/>
      <c r="K32" s="112"/>
      <c r="L32" s="112"/>
      <c r="M32" s="112"/>
      <c r="N32" s="68"/>
      <c r="O32" s="69"/>
      <c r="P32" s="69"/>
      <c r="Q32" s="69"/>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63"/>
      <c r="BE32" s="70"/>
      <c r="BF32" s="70"/>
      <c r="BG32" s="71"/>
      <c r="BH32" s="71"/>
      <c r="BI32" s="71"/>
      <c r="BJ32" s="71"/>
      <c r="BK32" s="72"/>
    </row>
    <row r="33" spans="2:63" s="13" customFormat="1" ht="28.5" customHeight="1" x14ac:dyDescent="0.2">
      <c r="B33" s="55"/>
      <c r="C33" s="110" t="s">
        <v>749</v>
      </c>
      <c r="D33" s="165" t="s">
        <v>750</v>
      </c>
      <c r="E33" s="61"/>
      <c r="F33" s="62"/>
      <c r="G33" s="62"/>
      <c r="H33" s="112"/>
      <c r="I33" s="112"/>
      <c r="J33" s="112"/>
      <c r="K33" s="112"/>
      <c r="L33" s="112"/>
      <c r="M33" s="112"/>
      <c r="N33" s="68"/>
      <c r="O33" s="69"/>
      <c r="P33" s="69"/>
      <c r="Q33" s="69"/>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63"/>
      <c r="BE33" s="70"/>
      <c r="BF33" s="70"/>
      <c r="BG33" s="71"/>
      <c r="BH33" s="71"/>
      <c r="BI33" s="71"/>
      <c r="BJ33" s="71"/>
      <c r="BK33" s="72"/>
    </row>
    <row r="34" spans="2:63" s="13" customFormat="1" ht="28.5" customHeight="1" x14ac:dyDescent="0.2">
      <c r="B34" s="55"/>
      <c r="C34" s="117" t="s">
        <v>655</v>
      </c>
      <c r="D34" s="169" t="s">
        <v>732</v>
      </c>
      <c r="E34" s="61"/>
      <c r="F34" s="62"/>
      <c r="G34" s="62"/>
      <c r="H34" s="112"/>
      <c r="I34" s="112"/>
      <c r="J34" s="112"/>
      <c r="K34" s="112"/>
      <c r="L34" s="112"/>
      <c r="M34" s="112"/>
      <c r="N34" s="68"/>
      <c r="O34" s="69"/>
      <c r="P34" s="69"/>
      <c r="Q34" s="69"/>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63"/>
      <c r="BE34" s="70"/>
      <c r="BF34" s="70"/>
      <c r="BG34" s="71"/>
      <c r="BH34" s="71"/>
      <c r="BI34" s="71"/>
      <c r="BJ34" s="71"/>
      <c r="BK34" s="72"/>
    </row>
    <row r="35" spans="2:63" s="13" customFormat="1" ht="28.5" customHeight="1" x14ac:dyDescent="0.2">
      <c r="B35" s="55"/>
      <c r="C35" s="117" t="s">
        <v>657</v>
      </c>
      <c r="D35" s="169" t="s">
        <v>732</v>
      </c>
      <c r="E35" s="61"/>
      <c r="F35" s="62"/>
      <c r="G35" s="62"/>
      <c r="H35" s="112"/>
      <c r="I35" s="112"/>
      <c r="J35" s="112"/>
      <c r="K35" s="112"/>
      <c r="L35" s="112"/>
      <c r="M35" s="112"/>
      <c r="N35" s="68"/>
      <c r="O35" s="69"/>
      <c r="P35" s="69"/>
      <c r="Q35" s="69"/>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63"/>
      <c r="BE35" s="70"/>
      <c r="BF35" s="70"/>
      <c r="BG35" s="71"/>
      <c r="BH35" s="71"/>
      <c r="BI35" s="71"/>
      <c r="BJ35" s="71"/>
      <c r="BK35" s="72"/>
    </row>
    <row r="36" spans="2:63" s="13" customFormat="1" ht="28.5" customHeight="1" x14ac:dyDescent="0.2">
      <c r="B36" s="55"/>
      <c r="C36" s="117" t="s">
        <v>751</v>
      </c>
      <c r="D36" s="169" t="s">
        <v>659</v>
      </c>
      <c r="E36" s="61"/>
      <c r="F36" s="62"/>
      <c r="G36" s="62"/>
      <c r="H36" s="112"/>
      <c r="I36" s="112"/>
      <c r="J36" s="112"/>
      <c r="K36" s="112"/>
      <c r="L36" s="112"/>
      <c r="M36" s="112"/>
      <c r="N36" s="68"/>
      <c r="O36" s="69"/>
      <c r="P36" s="69"/>
      <c r="Q36" s="69"/>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63"/>
      <c r="BE36" s="70"/>
      <c r="BF36" s="70"/>
      <c r="BG36" s="71"/>
      <c r="BH36" s="71"/>
      <c r="BI36" s="71"/>
      <c r="BJ36" s="71"/>
      <c r="BK36" s="72"/>
    </row>
    <row r="37" spans="2:63" s="13" customFormat="1" ht="28.5" customHeight="1" x14ac:dyDescent="0.2">
      <c r="B37" s="55"/>
      <c r="C37" s="110" t="s">
        <v>660</v>
      </c>
      <c r="D37" s="169" t="s">
        <v>732</v>
      </c>
      <c r="E37" s="61"/>
      <c r="F37" s="62"/>
      <c r="G37" s="62"/>
      <c r="H37" s="112"/>
      <c r="I37" s="112"/>
      <c r="J37" s="112"/>
      <c r="K37" s="112"/>
      <c r="L37" s="112"/>
      <c r="M37" s="112"/>
      <c r="N37" s="68"/>
      <c r="O37" s="69"/>
      <c r="P37" s="69"/>
      <c r="Q37" s="69"/>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63"/>
      <c r="BE37" s="70"/>
      <c r="BF37" s="70"/>
      <c r="BG37" s="71"/>
      <c r="BH37" s="71"/>
      <c r="BI37" s="71"/>
      <c r="BJ37" s="71"/>
      <c r="BK37" s="72"/>
    </row>
    <row r="38" spans="2:63" s="25" customFormat="1" ht="28.5" customHeight="1" x14ac:dyDescent="0.2">
      <c r="B38" s="151"/>
      <c r="C38" s="126" t="s">
        <v>752</v>
      </c>
      <c r="D38" s="169" t="s">
        <v>732</v>
      </c>
      <c r="E38" s="75" t="s">
        <v>753</v>
      </c>
      <c r="F38" s="141"/>
      <c r="G38" s="141"/>
      <c r="H38" s="142"/>
      <c r="I38" s="142"/>
      <c r="J38" s="142"/>
      <c r="K38" s="142"/>
      <c r="L38" s="142"/>
      <c r="M38" s="142"/>
      <c r="N38" s="143"/>
      <c r="O38" s="144"/>
      <c r="P38" s="144"/>
      <c r="Q38" s="144"/>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5"/>
      <c r="BE38" s="148"/>
      <c r="BF38" s="148"/>
      <c r="BG38" s="149"/>
      <c r="BH38" s="149"/>
      <c r="BI38" s="149"/>
      <c r="BJ38" s="149"/>
      <c r="BK38" s="150"/>
    </row>
    <row r="39" spans="2:63" s="25" customFormat="1" ht="28.5" customHeight="1" x14ac:dyDescent="0.2">
      <c r="B39" s="151"/>
      <c r="C39" s="126" t="s">
        <v>754</v>
      </c>
      <c r="D39" s="169" t="s">
        <v>726</v>
      </c>
      <c r="E39" s="75" t="s">
        <v>755</v>
      </c>
      <c r="F39" s="141"/>
      <c r="G39" s="141"/>
      <c r="H39" s="142"/>
      <c r="I39" s="142"/>
      <c r="J39" s="142"/>
      <c r="K39" s="142"/>
      <c r="L39" s="142"/>
      <c r="M39" s="142"/>
      <c r="N39" s="143"/>
      <c r="O39" s="144"/>
      <c r="P39" s="144"/>
      <c r="Q39" s="144"/>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5"/>
      <c r="BE39" s="148"/>
      <c r="BF39" s="148"/>
      <c r="BG39" s="149"/>
      <c r="BH39" s="149"/>
      <c r="BI39" s="149"/>
      <c r="BJ39" s="149"/>
      <c r="BK39" s="150"/>
    </row>
    <row r="40" spans="2:63" s="25" customFormat="1" ht="28.5" customHeight="1" x14ac:dyDescent="0.2">
      <c r="B40" s="151"/>
      <c r="C40" s="131" t="s">
        <v>741</v>
      </c>
      <c r="D40" s="169"/>
      <c r="E40" s="75"/>
      <c r="F40" s="141"/>
      <c r="G40" s="141"/>
      <c r="H40" s="142"/>
      <c r="I40" s="142"/>
      <c r="J40" s="142"/>
      <c r="K40" s="142"/>
      <c r="L40" s="142"/>
      <c r="M40" s="142"/>
      <c r="N40" s="143"/>
      <c r="O40" s="144"/>
      <c r="P40" s="144"/>
      <c r="Q40" s="144"/>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5"/>
      <c r="BE40" s="148"/>
      <c r="BF40" s="148"/>
      <c r="BG40" s="149"/>
      <c r="BH40" s="149"/>
      <c r="BI40" s="149"/>
      <c r="BJ40" s="149"/>
      <c r="BK40" s="150"/>
    </row>
    <row r="41" spans="2:63" s="25" customFormat="1" ht="28.5" customHeight="1" x14ac:dyDescent="0.2">
      <c r="B41" s="151"/>
      <c r="C41" s="110" t="s">
        <v>756</v>
      </c>
      <c r="D41" s="169" t="s">
        <v>743</v>
      </c>
      <c r="E41" s="74" t="s">
        <v>716</v>
      </c>
      <c r="F41" s="141"/>
      <c r="G41" s="141"/>
      <c r="H41" s="142"/>
      <c r="I41" s="142"/>
      <c r="J41" s="142"/>
      <c r="K41" s="142"/>
      <c r="L41" s="142"/>
      <c r="M41" s="142"/>
      <c r="N41" s="143"/>
      <c r="O41" s="144"/>
      <c r="P41" s="144"/>
      <c r="Q41" s="144"/>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5"/>
      <c r="BE41" s="148"/>
      <c r="BF41" s="148"/>
      <c r="BG41" s="149"/>
      <c r="BH41" s="149"/>
      <c r="BI41" s="149"/>
      <c r="BJ41" s="149"/>
      <c r="BK41" s="150"/>
    </row>
    <row r="42" spans="2:63" s="25" customFormat="1" ht="28.5" customHeight="1" x14ac:dyDescent="0.2">
      <c r="B42" s="151"/>
      <c r="C42" s="126" t="s">
        <v>757</v>
      </c>
      <c r="D42" s="169" t="s">
        <v>743</v>
      </c>
      <c r="E42" s="74" t="s">
        <v>716</v>
      </c>
      <c r="F42" s="141"/>
      <c r="G42" s="141"/>
      <c r="H42" s="142"/>
      <c r="I42" s="142"/>
      <c r="J42" s="142"/>
      <c r="K42" s="142"/>
      <c r="L42" s="142"/>
      <c r="M42" s="142"/>
      <c r="N42" s="143"/>
      <c r="O42" s="144"/>
      <c r="P42" s="144"/>
      <c r="Q42" s="144"/>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5"/>
      <c r="BE42" s="148"/>
      <c r="BF42" s="148"/>
      <c r="BG42" s="149"/>
      <c r="BH42" s="149"/>
      <c r="BI42" s="149"/>
      <c r="BJ42" s="149"/>
      <c r="BK42" s="150"/>
    </row>
    <row r="43" spans="2:63" s="25" customFormat="1" ht="28.5" customHeight="1" x14ac:dyDescent="0.2">
      <c r="B43" s="151"/>
      <c r="C43" s="126" t="s">
        <v>758</v>
      </c>
      <c r="D43" s="169" t="s">
        <v>743</v>
      </c>
      <c r="E43" s="74" t="s">
        <v>716</v>
      </c>
      <c r="F43" s="141"/>
      <c r="G43" s="141"/>
      <c r="H43" s="142"/>
      <c r="I43" s="142"/>
      <c r="J43" s="142"/>
      <c r="K43" s="142"/>
      <c r="L43" s="142"/>
      <c r="M43" s="142"/>
      <c r="N43" s="143"/>
      <c r="O43" s="144"/>
      <c r="P43" s="144"/>
      <c r="Q43" s="144"/>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5"/>
      <c r="BE43" s="148"/>
      <c r="BF43" s="148"/>
      <c r="BG43" s="149"/>
      <c r="BH43" s="149"/>
      <c r="BI43" s="149"/>
      <c r="BJ43" s="149"/>
      <c r="BK43" s="150"/>
    </row>
    <row r="44" spans="2:63" s="25" customFormat="1" ht="28.5" customHeight="1" x14ac:dyDescent="0.2">
      <c r="B44" s="151"/>
      <c r="C44" s="126" t="s">
        <v>759</v>
      </c>
      <c r="D44" s="169" t="s">
        <v>743</v>
      </c>
      <c r="E44" s="74" t="s">
        <v>716</v>
      </c>
      <c r="F44" s="141"/>
      <c r="G44" s="141"/>
      <c r="H44" s="142"/>
      <c r="I44" s="142"/>
      <c r="J44" s="142"/>
      <c r="K44" s="142"/>
      <c r="L44" s="142"/>
      <c r="M44" s="142"/>
      <c r="N44" s="143"/>
      <c r="O44" s="144"/>
      <c r="P44" s="144"/>
      <c r="Q44" s="144"/>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5"/>
      <c r="BE44" s="148"/>
      <c r="BF44" s="148"/>
      <c r="BG44" s="149"/>
      <c r="BH44" s="149"/>
      <c r="BI44" s="149"/>
      <c r="BJ44" s="149"/>
      <c r="BK44" s="150"/>
    </row>
    <row r="45" spans="2:63" s="25" customFormat="1" ht="28.5" customHeight="1" x14ac:dyDescent="0.2">
      <c r="B45" s="151"/>
      <c r="C45" s="126" t="s">
        <v>760</v>
      </c>
      <c r="D45" s="169" t="s">
        <v>743</v>
      </c>
      <c r="E45" s="74" t="s">
        <v>716</v>
      </c>
      <c r="F45" s="141"/>
      <c r="G45" s="141"/>
      <c r="H45" s="142"/>
      <c r="I45" s="142"/>
      <c r="J45" s="142"/>
      <c r="K45" s="142"/>
      <c r="L45" s="142"/>
      <c r="M45" s="142"/>
      <c r="N45" s="143"/>
      <c r="O45" s="144"/>
      <c r="P45" s="144"/>
      <c r="Q45" s="144"/>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5"/>
      <c r="BE45" s="148"/>
      <c r="BF45" s="148"/>
      <c r="BG45" s="149"/>
      <c r="BH45" s="149"/>
      <c r="BI45" s="149"/>
      <c r="BJ45" s="149"/>
      <c r="BK45" s="150"/>
    </row>
    <row r="46" spans="2:63" s="25" customFormat="1" ht="28.5" customHeight="1" x14ac:dyDescent="0.2">
      <c r="B46" s="45" t="s">
        <v>761</v>
      </c>
      <c r="C46" s="128" t="s">
        <v>762</v>
      </c>
      <c r="D46" s="169"/>
      <c r="E46" s="75"/>
      <c r="F46" s="91" t="s">
        <v>717</v>
      </c>
      <c r="G46" s="91" t="s">
        <v>763</v>
      </c>
      <c r="H46" s="142"/>
      <c r="I46" s="142"/>
      <c r="J46" s="142"/>
      <c r="K46" s="142"/>
      <c r="L46" s="142"/>
      <c r="M46" s="142"/>
      <c r="N46" s="143"/>
      <c r="O46" s="144"/>
      <c r="P46" s="144"/>
      <c r="Q46" s="144"/>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5"/>
      <c r="BE46" s="148"/>
      <c r="BF46" s="148"/>
      <c r="BG46" s="149"/>
      <c r="BH46" s="149"/>
      <c r="BI46" s="149"/>
      <c r="BJ46" s="149"/>
      <c r="BK46" s="150"/>
    </row>
    <row r="47" spans="2:63" s="25" customFormat="1" ht="25.5" customHeight="1" x14ac:dyDescent="0.2">
      <c r="B47" s="45"/>
      <c r="C47" s="131" t="s">
        <v>729</v>
      </c>
      <c r="D47" s="169"/>
      <c r="E47" s="75"/>
      <c r="F47" s="141"/>
      <c r="G47" s="141"/>
      <c r="H47" s="142"/>
      <c r="I47" s="142"/>
      <c r="J47" s="142"/>
      <c r="K47" s="142"/>
      <c r="L47" s="142"/>
      <c r="M47" s="142"/>
      <c r="N47" s="143"/>
      <c r="O47" s="144"/>
      <c r="P47" s="144"/>
      <c r="Q47" s="144"/>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5"/>
      <c r="BE47" s="148"/>
      <c r="BF47" s="148"/>
      <c r="BG47" s="149"/>
      <c r="BH47" s="149"/>
      <c r="BI47" s="149"/>
      <c r="BJ47" s="149"/>
      <c r="BK47" s="150"/>
    </row>
    <row r="48" spans="2:63" s="25" customFormat="1" ht="28.5" customHeight="1" x14ac:dyDescent="0.2">
      <c r="B48" s="151"/>
      <c r="C48" s="126" t="s">
        <v>764</v>
      </c>
      <c r="D48" s="169" t="s">
        <v>408</v>
      </c>
      <c r="E48" s="75" t="s">
        <v>659</v>
      </c>
      <c r="F48" s="141"/>
      <c r="G48" s="141"/>
      <c r="H48" s="142"/>
      <c r="I48" s="142"/>
      <c r="J48" s="142"/>
      <c r="K48" s="142"/>
      <c r="L48" s="142"/>
      <c r="M48" s="142"/>
      <c r="N48" s="143"/>
      <c r="O48" s="144"/>
      <c r="P48" s="144"/>
      <c r="Q48" s="144"/>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5"/>
      <c r="BE48" s="86"/>
      <c r="BF48" s="86"/>
      <c r="BG48" s="87"/>
      <c r="BH48" s="87"/>
      <c r="BI48" s="87"/>
      <c r="BJ48" s="87"/>
      <c r="BK48" s="88"/>
    </row>
    <row r="49" spans="2:63" s="25" customFormat="1" ht="28.5" customHeight="1" x14ac:dyDescent="0.2">
      <c r="B49" s="151"/>
      <c r="C49" s="126" t="s">
        <v>765</v>
      </c>
      <c r="D49" s="169" t="s">
        <v>408</v>
      </c>
      <c r="E49" s="75" t="s">
        <v>659</v>
      </c>
      <c r="F49" s="141"/>
      <c r="G49" s="141"/>
      <c r="H49" s="142"/>
      <c r="I49" s="142"/>
      <c r="J49" s="144"/>
      <c r="K49" s="144"/>
      <c r="L49" s="144"/>
      <c r="M49" s="144"/>
      <c r="N49" s="143"/>
      <c r="O49" s="144"/>
      <c r="P49" s="144"/>
      <c r="Q49" s="144"/>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5"/>
      <c r="BE49" s="86"/>
      <c r="BF49" s="86"/>
      <c r="BG49" s="87"/>
      <c r="BH49" s="87"/>
      <c r="BI49" s="87"/>
      <c r="BJ49" s="87" t="s">
        <v>53</v>
      </c>
      <c r="BK49" s="88">
        <f>IF(BJ49&lt;&gt;"",1,IF(BI49&lt;&gt;"",0.9,IF(BH49&lt;&gt;"",0.75,IF(BG49&lt;&gt;"",0.5,IF(BF49&lt;&gt;"",0.3,IF(BE49&lt;&gt;"",0.2,0))))))</f>
        <v>1</v>
      </c>
    </row>
    <row r="50" spans="2:63" s="25" customFormat="1" ht="28.5" hidden="1" customHeight="1" x14ac:dyDescent="0.2">
      <c r="B50" s="151"/>
      <c r="C50" s="152" t="s">
        <v>766</v>
      </c>
      <c r="D50" s="169" t="s">
        <v>408</v>
      </c>
      <c r="E50" s="75"/>
      <c r="F50" s="141"/>
      <c r="G50" s="141"/>
      <c r="H50" s="142" t="s">
        <v>53</v>
      </c>
      <c r="I50" s="142"/>
      <c r="J50" s="144"/>
      <c r="K50" s="144"/>
      <c r="L50" s="144"/>
      <c r="M50" s="144"/>
      <c r="N50" s="143"/>
      <c r="O50" s="144"/>
      <c r="P50" s="144"/>
      <c r="Q50" s="144"/>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5"/>
      <c r="BE50" s="86"/>
      <c r="BF50" s="86"/>
      <c r="BG50" s="87"/>
      <c r="BH50" s="87"/>
      <c r="BI50" s="87"/>
      <c r="BJ50" s="87"/>
      <c r="BK50" s="88">
        <f t="shared" ref="BK50" si="1">IF(BJ50&lt;&gt;"",1,IF(BI50&lt;&gt;"",0.9,IF(BH50&lt;&gt;"",0.75,IF(BG50&lt;&gt;"",0.5,IF(BF50&lt;&gt;"",0.3,IF(BE50&lt;&gt;"",0.2,0))))))</f>
        <v>0</v>
      </c>
    </row>
    <row r="51" spans="2:63" s="25" customFormat="1" ht="28.5" customHeight="1" x14ac:dyDescent="0.2">
      <c r="B51" s="151"/>
      <c r="C51" s="126" t="s">
        <v>767</v>
      </c>
      <c r="D51" s="169" t="s">
        <v>659</v>
      </c>
      <c r="E51" s="75"/>
      <c r="F51" s="141"/>
      <c r="G51" s="141"/>
      <c r="H51" s="142"/>
      <c r="I51" s="142"/>
      <c r="J51" s="144"/>
      <c r="K51" s="144"/>
      <c r="L51" s="144"/>
      <c r="M51" s="144"/>
      <c r="N51" s="143"/>
      <c r="O51" s="144"/>
      <c r="P51" s="144"/>
      <c r="Q51" s="144"/>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5"/>
      <c r="BE51" s="86"/>
      <c r="BF51" s="86"/>
      <c r="BG51" s="87"/>
      <c r="BH51" s="87"/>
      <c r="BI51" s="87"/>
      <c r="BJ51" s="87"/>
      <c r="BK51" s="88"/>
    </row>
    <row r="52" spans="2:63" s="25" customFormat="1" ht="35.25" customHeight="1" x14ac:dyDescent="0.2">
      <c r="B52" s="151"/>
      <c r="C52" s="126" t="s">
        <v>768</v>
      </c>
      <c r="D52" s="169" t="s">
        <v>769</v>
      </c>
      <c r="E52" s="75"/>
      <c r="F52" s="141"/>
      <c r="G52" s="141"/>
      <c r="H52" s="142"/>
      <c r="I52" s="142"/>
      <c r="J52" s="144"/>
      <c r="K52" s="144"/>
      <c r="L52" s="144"/>
      <c r="M52" s="144"/>
      <c r="N52" s="143"/>
      <c r="O52" s="144"/>
      <c r="P52" s="144"/>
      <c r="Q52" s="144"/>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5"/>
      <c r="BE52" s="86"/>
      <c r="BF52" s="86"/>
      <c r="BG52" s="87"/>
      <c r="BH52" s="87"/>
      <c r="BI52" s="87"/>
      <c r="BJ52" s="87"/>
      <c r="BK52" s="88"/>
    </row>
    <row r="53" spans="2:63" s="25" customFormat="1" ht="36.75" customHeight="1" x14ac:dyDescent="0.2">
      <c r="B53" s="151"/>
      <c r="C53" s="126" t="s">
        <v>770</v>
      </c>
      <c r="D53" s="169" t="s">
        <v>769</v>
      </c>
      <c r="E53" s="75"/>
      <c r="F53" s="141"/>
      <c r="G53" s="141"/>
      <c r="H53" s="142"/>
      <c r="I53" s="142"/>
      <c r="J53" s="144"/>
      <c r="K53" s="144"/>
      <c r="L53" s="144"/>
      <c r="M53" s="144"/>
      <c r="N53" s="143"/>
      <c r="O53" s="144"/>
      <c r="P53" s="144"/>
      <c r="Q53" s="144"/>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5"/>
      <c r="BE53" s="86"/>
      <c r="BF53" s="86"/>
      <c r="BG53" s="87"/>
      <c r="BH53" s="87"/>
      <c r="BI53" s="87"/>
      <c r="BJ53" s="87"/>
      <c r="BK53" s="88"/>
    </row>
    <row r="54" spans="2:63" s="25" customFormat="1" ht="34.5" customHeight="1" x14ac:dyDescent="0.2">
      <c r="B54" s="151"/>
      <c r="C54" s="126" t="s">
        <v>771</v>
      </c>
      <c r="D54" s="169" t="s">
        <v>769</v>
      </c>
      <c r="E54" s="75"/>
      <c r="F54" s="141"/>
      <c r="G54" s="141"/>
      <c r="H54" s="142"/>
      <c r="I54" s="142"/>
      <c r="J54" s="144"/>
      <c r="K54" s="144"/>
      <c r="L54" s="144"/>
      <c r="M54" s="144"/>
      <c r="N54" s="143"/>
      <c r="O54" s="144"/>
      <c r="P54" s="144"/>
      <c r="Q54" s="144"/>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5"/>
      <c r="BE54" s="86"/>
      <c r="BF54" s="86"/>
      <c r="BG54" s="87"/>
      <c r="BH54" s="87"/>
      <c r="BI54" s="87"/>
      <c r="BJ54" s="87"/>
      <c r="BK54" s="88"/>
    </row>
    <row r="55" spans="2:63" s="25" customFormat="1" ht="28.5" customHeight="1" x14ac:dyDescent="0.2">
      <c r="B55" s="151"/>
      <c r="C55" s="126" t="s">
        <v>772</v>
      </c>
      <c r="D55" s="169" t="s">
        <v>769</v>
      </c>
      <c r="E55" s="75"/>
      <c r="F55" s="141"/>
      <c r="G55" s="141"/>
      <c r="H55" s="142"/>
      <c r="I55" s="142"/>
      <c r="J55" s="144"/>
      <c r="K55" s="144"/>
      <c r="L55" s="144"/>
      <c r="M55" s="144"/>
      <c r="N55" s="143"/>
      <c r="O55" s="144"/>
      <c r="P55" s="144"/>
      <c r="Q55" s="144"/>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5"/>
      <c r="BE55" s="86"/>
      <c r="BF55" s="86"/>
      <c r="BG55" s="87"/>
      <c r="BH55" s="87"/>
      <c r="BI55" s="87"/>
      <c r="BJ55" s="87"/>
      <c r="BK55" s="88"/>
    </row>
    <row r="56" spans="2:63" s="25" customFormat="1" ht="28.5" customHeight="1" x14ac:dyDescent="0.2">
      <c r="B56" s="151"/>
      <c r="C56" s="126" t="s">
        <v>773</v>
      </c>
      <c r="D56" s="169" t="s">
        <v>769</v>
      </c>
      <c r="E56" s="75"/>
      <c r="F56" s="141"/>
      <c r="G56" s="141"/>
      <c r="H56" s="142"/>
      <c r="I56" s="142"/>
      <c r="J56" s="144"/>
      <c r="K56" s="144"/>
      <c r="L56" s="144"/>
      <c r="M56" s="144"/>
      <c r="N56" s="143"/>
      <c r="O56" s="144"/>
      <c r="P56" s="144"/>
      <c r="Q56" s="144"/>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5"/>
      <c r="BE56" s="86"/>
      <c r="BF56" s="86"/>
      <c r="BG56" s="87"/>
      <c r="BH56" s="87"/>
      <c r="BI56" s="87"/>
      <c r="BJ56" s="87"/>
      <c r="BK56" s="88"/>
    </row>
    <row r="57" spans="2:63" s="25" customFormat="1" ht="28.5" customHeight="1" x14ac:dyDescent="0.2">
      <c r="B57" s="151"/>
      <c r="C57" s="131" t="s">
        <v>741</v>
      </c>
      <c r="D57" s="169"/>
      <c r="E57" s="75"/>
      <c r="F57" s="141"/>
      <c r="G57" s="141"/>
      <c r="H57" s="142"/>
      <c r="I57" s="142"/>
      <c r="J57" s="144"/>
      <c r="K57" s="144"/>
      <c r="L57" s="144"/>
      <c r="M57" s="144"/>
      <c r="N57" s="143"/>
      <c r="O57" s="144"/>
      <c r="P57" s="144"/>
      <c r="Q57" s="144"/>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5"/>
      <c r="BE57" s="86"/>
      <c r="BF57" s="86"/>
      <c r="BG57" s="87"/>
      <c r="BH57" s="87"/>
      <c r="BI57" s="87"/>
      <c r="BJ57" s="87"/>
      <c r="BK57" s="88"/>
    </row>
    <row r="58" spans="2:63" s="25" customFormat="1" ht="28.5" customHeight="1" x14ac:dyDescent="0.2">
      <c r="B58" s="151"/>
      <c r="C58" s="126" t="s">
        <v>756</v>
      </c>
      <c r="D58" s="169" t="s">
        <v>743</v>
      </c>
      <c r="E58" s="75"/>
      <c r="F58" s="141"/>
      <c r="G58" s="141"/>
      <c r="H58" s="142"/>
      <c r="I58" s="142"/>
      <c r="J58" s="144"/>
      <c r="K58" s="144"/>
      <c r="L58" s="144"/>
      <c r="M58" s="144"/>
      <c r="N58" s="143"/>
      <c r="O58" s="144"/>
      <c r="P58" s="144"/>
      <c r="Q58" s="144"/>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5"/>
      <c r="BE58" s="86"/>
      <c r="BF58" s="86"/>
      <c r="BG58" s="87"/>
      <c r="BH58" s="87"/>
      <c r="BI58" s="87"/>
      <c r="BJ58" s="87"/>
      <c r="BK58" s="88"/>
    </row>
    <row r="59" spans="2:63" s="25" customFormat="1" ht="47.25" customHeight="1" x14ac:dyDescent="0.2">
      <c r="B59" s="151"/>
      <c r="C59" s="126" t="s">
        <v>774</v>
      </c>
      <c r="D59" s="169" t="s">
        <v>743</v>
      </c>
      <c r="E59" s="75"/>
      <c r="F59" s="141"/>
      <c r="G59" s="141"/>
      <c r="H59" s="142"/>
      <c r="I59" s="142"/>
      <c r="J59" s="144"/>
      <c r="K59" s="144"/>
      <c r="L59" s="144"/>
      <c r="M59" s="144"/>
      <c r="N59" s="143"/>
      <c r="O59" s="144"/>
      <c r="P59" s="144"/>
      <c r="Q59" s="144"/>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5"/>
      <c r="BE59" s="86"/>
      <c r="BF59" s="86"/>
      <c r="BG59" s="87"/>
      <c r="BH59" s="87"/>
      <c r="BI59" s="87"/>
      <c r="BJ59" s="87"/>
      <c r="BK59" s="88"/>
    </row>
    <row r="60" spans="2:63" s="25" customFormat="1" ht="28.5" customHeight="1" x14ac:dyDescent="0.2">
      <c r="B60" s="151"/>
      <c r="C60" s="126" t="s">
        <v>775</v>
      </c>
      <c r="D60" s="169" t="s">
        <v>743</v>
      </c>
      <c r="E60" s="75"/>
      <c r="F60" s="141"/>
      <c r="G60" s="141"/>
      <c r="H60" s="142"/>
      <c r="I60" s="142"/>
      <c r="J60" s="144"/>
      <c r="K60" s="144"/>
      <c r="L60" s="144"/>
      <c r="M60" s="144"/>
      <c r="N60" s="143"/>
      <c r="O60" s="144"/>
      <c r="P60" s="144"/>
      <c r="Q60" s="144"/>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5"/>
      <c r="BE60" s="86"/>
      <c r="BF60" s="86"/>
      <c r="BG60" s="87"/>
      <c r="BH60" s="87"/>
      <c r="BI60" s="87"/>
      <c r="BJ60" s="87"/>
      <c r="BK60" s="88"/>
    </row>
    <row r="61" spans="2:63" s="25" customFormat="1" ht="28.5" customHeight="1" x14ac:dyDescent="0.2">
      <c r="B61" s="151"/>
      <c r="C61" s="126" t="s">
        <v>776</v>
      </c>
      <c r="D61" s="169" t="s">
        <v>743</v>
      </c>
      <c r="E61" s="75"/>
      <c r="F61" s="141"/>
      <c r="G61" s="141"/>
      <c r="H61" s="142"/>
      <c r="I61" s="142"/>
      <c r="J61" s="144"/>
      <c r="K61" s="144"/>
      <c r="L61" s="144"/>
      <c r="M61" s="144"/>
      <c r="N61" s="143"/>
      <c r="O61" s="144"/>
      <c r="P61" s="144"/>
      <c r="Q61" s="144"/>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5"/>
      <c r="BE61" s="86"/>
      <c r="BF61" s="86"/>
      <c r="BG61" s="87"/>
      <c r="BH61" s="87"/>
      <c r="BI61" s="87"/>
      <c r="BJ61" s="87"/>
      <c r="BK61" s="88"/>
    </row>
    <row r="62" spans="2:63" s="25" customFormat="1" ht="28.5" customHeight="1" x14ac:dyDescent="0.2">
      <c r="B62" s="151"/>
      <c r="C62" s="126" t="s">
        <v>760</v>
      </c>
      <c r="D62" s="169" t="s">
        <v>743</v>
      </c>
      <c r="E62" s="75"/>
      <c r="F62" s="141"/>
      <c r="G62" s="141"/>
      <c r="H62" s="142"/>
      <c r="I62" s="142"/>
      <c r="J62" s="144"/>
      <c r="K62" s="144"/>
      <c r="L62" s="144"/>
      <c r="M62" s="144"/>
      <c r="N62" s="143"/>
      <c r="O62" s="144"/>
      <c r="P62" s="144"/>
      <c r="Q62" s="144"/>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5"/>
      <c r="BE62" s="86"/>
      <c r="BF62" s="86"/>
      <c r="BG62" s="87"/>
      <c r="BH62" s="87"/>
      <c r="BI62" s="87"/>
      <c r="BJ62" s="87"/>
      <c r="BK62" s="88"/>
    </row>
    <row r="63" spans="2:63" s="96" customFormat="1" ht="53.25" customHeight="1" x14ac:dyDescent="0.2">
      <c r="B63" s="45" t="s">
        <v>777</v>
      </c>
      <c r="C63" s="153" t="s">
        <v>778</v>
      </c>
      <c r="D63" s="170"/>
      <c r="E63" s="90"/>
      <c r="F63" s="91" t="s">
        <v>717</v>
      </c>
      <c r="G63" s="91" t="s">
        <v>779</v>
      </c>
      <c r="H63" s="92"/>
      <c r="I63" s="92"/>
      <c r="J63" s="93"/>
      <c r="K63" s="93"/>
      <c r="L63" s="93"/>
      <c r="M63" s="93"/>
      <c r="N63" s="94"/>
      <c r="O63" s="93"/>
      <c r="P63" s="93"/>
      <c r="Q63" s="93"/>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5"/>
      <c r="BE63" s="86"/>
      <c r="BF63" s="86"/>
      <c r="BG63" s="87"/>
      <c r="BH63" s="87"/>
      <c r="BI63" s="87"/>
      <c r="BJ63" s="87"/>
      <c r="BK63" s="88"/>
    </row>
    <row r="64" spans="2:63" s="76" customFormat="1" ht="28.5" customHeight="1" x14ac:dyDescent="0.2">
      <c r="B64" s="77"/>
      <c r="C64" s="114" t="s">
        <v>729</v>
      </c>
      <c r="D64" s="169"/>
      <c r="E64" s="78"/>
      <c r="F64" s="79"/>
      <c r="G64" s="79"/>
      <c r="H64" s="80"/>
      <c r="I64" s="80"/>
      <c r="J64" s="81"/>
      <c r="K64" s="81"/>
      <c r="L64" s="81"/>
      <c r="M64" s="81"/>
      <c r="N64" s="81"/>
      <c r="O64" s="81"/>
      <c r="P64" s="81"/>
      <c r="Q64" s="81"/>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2"/>
      <c r="BE64" s="83"/>
      <c r="BF64" s="83"/>
      <c r="BG64" s="84"/>
      <c r="BH64" s="84"/>
      <c r="BI64" s="84"/>
      <c r="BJ64" s="84"/>
      <c r="BK64" s="85"/>
    </row>
    <row r="65" spans="2:63" s="76" customFormat="1" ht="28.5" customHeight="1" x14ac:dyDescent="0.2">
      <c r="B65" s="77"/>
      <c r="C65" s="110" t="s">
        <v>780</v>
      </c>
      <c r="D65" s="169" t="s">
        <v>769</v>
      </c>
      <c r="E65" s="78"/>
      <c r="F65" s="79"/>
      <c r="G65" s="79"/>
      <c r="H65" s="80"/>
      <c r="I65" s="80"/>
      <c r="J65" s="81"/>
      <c r="K65" s="81"/>
      <c r="L65" s="81"/>
      <c r="M65" s="81"/>
      <c r="N65" s="81"/>
      <c r="O65" s="81"/>
      <c r="P65" s="81"/>
      <c r="Q65" s="81"/>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2"/>
      <c r="BE65" s="83"/>
      <c r="BF65" s="83"/>
      <c r="BG65" s="84"/>
      <c r="BH65" s="84"/>
      <c r="BI65" s="84"/>
      <c r="BJ65" s="84"/>
      <c r="BK65" s="85"/>
    </row>
    <row r="66" spans="2:63" s="76" customFormat="1" ht="28.5" customHeight="1" x14ac:dyDescent="0.2">
      <c r="B66" s="77"/>
      <c r="C66" s="110" t="s">
        <v>781</v>
      </c>
      <c r="D66" s="169" t="s">
        <v>769</v>
      </c>
      <c r="E66" s="78"/>
      <c r="F66" s="79"/>
      <c r="G66" s="79"/>
      <c r="H66" s="80"/>
      <c r="I66" s="80"/>
      <c r="J66" s="81"/>
      <c r="K66" s="81"/>
      <c r="L66" s="81"/>
      <c r="M66" s="81"/>
      <c r="N66" s="81"/>
      <c r="O66" s="81"/>
      <c r="P66" s="81"/>
      <c r="Q66" s="81"/>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2"/>
      <c r="BE66" s="83"/>
      <c r="BF66" s="83"/>
      <c r="BG66" s="84"/>
      <c r="BH66" s="84"/>
      <c r="BI66" s="84"/>
      <c r="BJ66" s="84"/>
      <c r="BK66" s="85"/>
    </row>
    <row r="67" spans="2:63" s="76" customFormat="1" ht="28.5" customHeight="1" x14ac:dyDescent="0.2">
      <c r="B67" s="77"/>
      <c r="C67" s="126" t="s">
        <v>782</v>
      </c>
      <c r="D67" s="169" t="s">
        <v>769</v>
      </c>
      <c r="E67" s="78"/>
      <c r="F67" s="79"/>
      <c r="G67" s="79"/>
      <c r="H67" s="80"/>
      <c r="I67" s="80"/>
      <c r="J67" s="81"/>
      <c r="K67" s="81"/>
      <c r="L67" s="81"/>
      <c r="M67" s="81"/>
      <c r="N67" s="81"/>
      <c r="O67" s="81"/>
      <c r="P67" s="81"/>
      <c r="Q67" s="81"/>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2"/>
      <c r="BE67" s="83"/>
      <c r="BF67" s="83"/>
      <c r="BG67" s="84"/>
      <c r="BH67" s="84"/>
      <c r="BI67" s="84"/>
      <c r="BJ67" s="84"/>
      <c r="BK67" s="85"/>
    </row>
    <row r="68" spans="2:63" s="76" customFormat="1" ht="28.5" customHeight="1" x14ac:dyDescent="0.2">
      <c r="B68" s="77"/>
      <c r="C68" s="126" t="s">
        <v>783</v>
      </c>
      <c r="D68" s="169" t="s">
        <v>769</v>
      </c>
      <c r="E68" s="169" t="s">
        <v>97</v>
      </c>
      <c r="F68" s="79"/>
      <c r="G68" s="79"/>
      <c r="H68" s="80"/>
      <c r="I68" s="80"/>
      <c r="J68" s="81"/>
      <c r="K68" s="81"/>
      <c r="L68" s="81"/>
      <c r="M68" s="81"/>
      <c r="N68" s="81"/>
      <c r="O68" s="81"/>
      <c r="P68" s="81"/>
      <c r="Q68" s="81"/>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2"/>
      <c r="BE68" s="83"/>
      <c r="BF68" s="83"/>
      <c r="BG68" s="84"/>
      <c r="BH68" s="84"/>
      <c r="BI68" s="84"/>
      <c r="BJ68" s="84"/>
      <c r="BK68" s="85"/>
    </row>
    <row r="69" spans="2:63" s="76" customFormat="1" ht="28.5" customHeight="1" x14ac:dyDescent="0.2">
      <c r="B69" s="77"/>
      <c r="C69" s="126" t="s">
        <v>784</v>
      </c>
      <c r="D69" s="169" t="s">
        <v>97</v>
      </c>
      <c r="E69" s="169" t="s">
        <v>769</v>
      </c>
      <c r="F69" s="79"/>
      <c r="G69" s="79"/>
      <c r="H69" s="80"/>
      <c r="I69" s="80"/>
      <c r="J69" s="81"/>
      <c r="K69" s="81"/>
      <c r="L69" s="81"/>
      <c r="M69" s="81"/>
      <c r="N69" s="81"/>
      <c r="O69" s="81"/>
      <c r="P69" s="81"/>
      <c r="Q69" s="81"/>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2"/>
      <c r="BE69" s="83"/>
      <c r="BF69" s="83"/>
      <c r="BG69" s="84"/>
      <c r="BH69" s="84"/>
      <c r="BI69" s="84"/>
      <c r="BJ69" s="84"/>
      <c r="BK69" s="85"/>
    </row>
    <row r="70" spans="2:63" s="76" customFormat="1" ht="28.5" customHeight="1" x14ac:dyDescent="0.2">
      <c r="B70" s="77"/>
      <c r="C70" s="131" t="s">
        <v>741</v>
      </c>
      <c r="D70" s="169"/>
      <c r="E70" s="78"/>
      <c r="F70" s="79"/>
      <c r="G70" s="79"/>
      <c r="H70" s="80"/>
      <c r="I70" s="80"/>
      <c r="J70" s="81"/>
      <c r="K70" s="81"/>
      <c r="L70" s="81"/>
      <c r="M70" s="81"/>
      <c r="N70" s="81"/>
      <c r="O70" s="81"/>
      <c r="P70" s="81"/>
      <c r="Q70" s="81"/>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2"/>
      <c r="BE70" s="83"/>
      <c r="BF70" s="83"/>
      <c r="BG70" s="84"/>
      <c r="BH70" s="84"/>
      <c r="BI70" s="84"/>
      <c r="BJ70" s="84"/>
      <c r="BK70" s="85"/>
    </row>
    <row r="71" spans="2:63" s="76" customFormat="1" ht="28.5" customHeight="1" x14ac:dyDescent="0.2">
      <c r="B71" s="77"/>
      <c r="C71" s="126" t="s">
        <v>785</v>
      </c>
      <c r="D71" s="169" t="s">
        <v>743</v>
      </c>
      <c r="E71" s="78"/>
      <c r="F71" s="79"/>
      <c r="G71" s="79"/>
      <c r="H71" s="80"/>
      <c r="I71" s="80"/>
      <c r="J71" s="81"/>
      <c r="K71" s="81"/>
      <c r="L71" s="81"/>
      <c r="M71" s="81"/>
      <c r="N71" s="81"/>
      <c r="O71" s="81"/>
      <c r="P71" s="81"/>
      <c r="Q71" s="81"/>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2"/>
      <c r="BE71" s="83"/>
      <c r="BF71" s="83"/>
      <c r="BG71" s="84"/>
      <c r="BH71" s="84"/>
      <c r="BI71" s="84"/>
      <c r="BJ71" s="84"/>
      <c r="BK71" s="85"/>
    </row>
    <row r="72" spans="2:63" s="76" customFormat="1" ht="28.5" customHeight="1" x14ac:dyDescent="0.2">
      <c r="B72" s="77"/>
      <c r="C72" s="126" t="s">
        <v>786</v>
      </c>
      <c r="D72" s="169" t="s">
        <v>743</v>
      </c>
      <c r="E72" s="78"/>
      <c r="F72" s="79"/>
      <c r="G72" s="79"/>
      <c r="H72" s="80"/>
      <c r="I72" s="80"/>
      <c r="J72" s="81"/>
      <c r="K72" s="81"/>
      <c r="L72" s="81"/>
      <c r="M72" s="81"/>
      <c r="N72" s="81"/>
      <c r="O72" s="81"/>
      <c r="P72" s="81"/>
      <c r="Q72" s="81"/>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2"/>
      <c r="BE72" s="83"/>
      <c r="BF72" s="83"/>
      <c r="BG72" s="84"/>
      <c r="BH72" s="84"/>
      <c r="BI72" s="84"/>
      <c r="BJ72" s="84"/>
      <c r="BK72" s="85"/>
    </row>
    <row r="73" spans="2:63" s="76" customFormat="1" ht="33" customHeight="1" x14ac:dyDescent="0.2">
      <c r="B73" s="77"/>
      <c r="C73" s="126" t="s">
        <v>787</v>
      </c>
      <c r="D73" s="169" t="s">
        <v>743</v>
      </c>
      <c r="E73" s="78"/>
      <c r="F73" s="79"/>
      <c r="G73" s="79"/>
      <c r="H73" s="80"/>
      <c r="I73" s="80"/>
      <c r="J73" s="81"/>
      <c r="K73" s="81"/>
      <c r="L73" s="81"/>
      <c r="M73" s="81"/>
      <c r="N73" s="81"/>
      <c r="O73" s="81"/>
      <c r="P73" s="81"/>
      <c r="Q73" s="81"/>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2"/>
      <c r="BE73" s="83"/>
      <c r="BF73" s="83"/>
      <c r="BG73" s="84"/>
      <c r="BH73" s="84"/>
      <c r="BI73" s="84"/>
      <c r="BJ73" s="84"/>
      <c r="BK73" s="85"/>
    </row>
    <row r="74" spans="2:63" s="76" customFormat="1" ht="28.5" customHeight="1" x14ac:dyDescent="0.2">
      <c r="B74" s="77"/>
      <c r="C74" s="126" t="s">
        <v>788</v>
      </c>
      <c r="D74" s="169" t="s">
        <v>743</v>
      </c>
      <c r="E74" s="78"/>
      <c r="F74" s="79"/>
      <c r="G74" s="79"/>
      <c r="H74" s="80"/>
      <c r="I74" s="80"/>
      <c r="J74" s="81"/>
      <c r="K74" s="81"/>
      <c r="L74" s="81"/>
      <c r="M74" s="81"/>
      <c r="N74" s="81"/>
      <c r="O74" s="81"/>
      <c r="P74" s="81"/>
      <c r="Q74" s="81"/>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2"/>
      <c r="BE74" s="83"/>
      <c r="BF74" s="83"/>
      <c r="BG74" s="84"/>
      <c r="BH74" s="84"/>
      <c r="BI74" s="84"/>
      <c r="BJ74" s="84"/>
      <c r="BK74" s="85"/>
    </row>
    <row r="75" spans="2:63" s="76" customFormat="1" ht="37.5" customHeight="1" x14ac:dyDescent="0.2">
      <c r="B75" s="45" t="s">
        <v>789</v>
      </c>
      <c r="C75" s="153" t="s">
        <v>790</v>
      </c>
      <c r="D75" s="169"/>
      <c r="E75" s="78"/>
      <c r="F75" s="91" t="s">
        <v>717</v>
      </c>
      <c r="G75" s="91" t="s">
        <v>779</v>
      </c>
      <c r="H75" s="80"/>
      <c r="I75" s="80"/>
      <c r="J75" s="81"/>
      <c r="K75" s="81"/>
      <c r="L75" s="81"/>
      <c r="M75" s="81"/>
      <c r="N75" s="81"/>
      <c r="O75" s="81"/>
      <c r="P75" s="81"/>
      <c r="Q75" s="81"/>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2"/>
      <c r="BE75" s="83"/>
      <c r="BF75" s="83"/>
      <c r="BG75" s="84"/>
      <c r="BH75" s="84"/>
      <c r="BI75" s="84"/>
      <c r="BJ75" s="84"/>
      <c r="BK75" s="85"/>
    </row>
    <row r="76" spans="2:63" s="76" customFormat="1" ht="28.5" customHeight="1" x14ac:dyDescent="0.2">
      <c r="B76" s="45"/>
      <c r="C76" s="131" t="s">
        <v>729</v>
      </c>
      <c r="D76" s="169"/>
      <c r="E76" s="78"/>
      <c r="F76" s="79"/>
      <c r="G76" s="79"/>
      <c r="H76" s="80"/>
      <c r="I76" s="80"/>
      <c r="J76" s="81"/>
      <c r="K76" s="81"/>
      <c r="L76" s="81"/>
      <c r="M76" s="81"/>
      <c r="N76" s="81"/>
      <c r="O76" s="81"/>
      <c r="P76" s="81"/>
      <c r="Q76" s="81"/>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2"/>
      <c r="BE76" s="83"/>
      <c r="BF76" s="83"/>
      <c r="BG76" s="84"/>
      <c r="BH76" s="84"/>
      <c r="BI76" s="84"/>
      <c r="BJ76" s="84"/>
      <c r="BK76" s="85"/>
    </row>
    <row r="77" spans="2:63" s="76" customFormat="1" ht="28.5" customHeight="1" x14ac:dyDescent="0.2">
      <c r="B77" s="45"/>
      <c r="C77" s="126" t="s">
        <v>791</v>
      </c>
      <c r="D77" s="169" t="s">
        <v>750</v>
      </c>
      <c r="E77" s="78"/>
      <c r="F77" s="79"/>
      <c r="G77" s="79"/>
      <c r="H77" s="80"/>
      <c r="I77" s="80"/>
      <c r="J77" s="81"/>
      <c r="K77" s="81"/>
      <c r="L77" s="81"/>
      <c r="M77" s="81"/>
      <c r="N77" s="81"/>
      <c r="O77" s="81"/>
      <c r="P77" s="81"/>
      <c r="Q77" s="81"/>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2"/>
      <c r="BE77" s="83"/>
      <c r="BF77" s="83"/>
      <c r="BG77" s="84"/>
      <c r="BH77" s="84"/>
      <c r="BI77" s="84"/>
      <c r="BJ77" s="84"/>
      <c r="BK77" s="85"/>
    </row>
    <row r="78" spans="2:63" s="76" customFormat="1" ht="28.5" customHeight="1" x14ac:dyDescent="0.2">
      <c r="B78" s="45"/>
      <c r="C78" s="126" t="s">
        <v>792</v>
      </c>
      <c r="D78" s="169" t="s">
        <v>750</v>
      </c>
      <c r="E78" s="78"/>
      <c r="F78" s="79"/>
      <c r="G78" s="79"/>
      <c r="H78" s="80"/>
      <c r="I78" s="80"/>
      <c r="J78" s="81"/>
      <c r="K78" s="81"/>
      <c r="L78" s="81"/>
      <c r="M78" s="81"/>
      <c r="N78" s="81"/>
      <c r="O78" s="81"/>
      <c r="P78" s="81"/>
      <c r="Q78" s="81"/>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2"/>
      <c r="BE78" s="83"/>
      <c r="BF78" s="83"/>
      <c r="BG78" s="84"/>
      <c r="BH78" s="84"/>
      <c r="BI78" s="84"/>
      <c r="BJ78" s="84"/>
      <c r="BK78" s="85"/>
    </row>
    <row r="79" spans="2:63" s="76" customFormat="1" ht="28.5" customHeight="1" x14ac:dyDescent="0.2">
      <c r="B79" s="45"/>
      <c r="C79" s="157" t="s">
        <v>741</v>
      </c>
      <c r="D79" s="169"/>
      <c r="E79" s="78"/>
      <c r="F79" s="79"/>
      <c r="G79" s="79"/>
      <c r="H79" s="80"/>
      <c r="I79" s="80"/>
      <c r="J79" s="81"/>
      <c r="K79" s="81"/>
      <c r="L79" s="81"/>
      <c r="M79" s="81"/>
      <c r="N79" s="81"/>
      <c r="O79" s="81"/>
      <c r="P79" s="81"/>
      <c r="Q79" s="81"/>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2"/>
      <c r="BE79" s="83"/>
      <c r="BF79" s="83"/>
      <c r="BG79" s="84"/>
      <c r="BH79" s="84"/>
      <c r="BI79" s="84"/>
      <c r="BJ79" s="84"/>
      <c r="BK79" s="85"/>
    </row>
    <row r="80" spans="2:63" s="76" customFormat="1" ht="28.5" customHeight="1" x14ac:dyDescent="0.2">
      <c r="B80" s="155"/>
      <c r="C80" s="110" t="s">
        <v>793</v>
      </c>
      <c r="D80" s="169" t="s">
        <v>743</v>
      </c>
      <c r="E80" s="78"/>
      <c r="F80" s="79"/>
      <c r="G80" s="79"/>
      <c r="H80" s="80"/>
      <c r="I80" s="80"/>
      <c r="J80" s="81"/>
      <c r="K80" s="81"/>
      <c r="L80" s="81"/>
      <c r="M80" s="81"/>
      <c r="N80" s="81"/>
      <c r="O80" s="81"/>
      <c r="P80" s="81"/>
      <c r="Q80" s="81"/>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2"/>
      <c r="BE80" s="83"/>
      <c r="BF80" s="83"/>
      <c r="BG80" s="84"/>
      <c r="BH80" s="84"/>
      <c r="BI80" s="84"/>
      <c r="BJ80" s="84"/>
      <c r="BK80" s="85"/>
    </row>
    <row r="81" spans="2:63" s="76" customFormat="1" ht="34.5" customHeight="1" x14ac:dyDescent="0.2">
      <c r="B81" s="155"/>
      <c r="C81" s="154" t="s">
        <v>794</v>
      </c>
      <c r="D81" s="169" t="s">
        <v>743</v>
      </c>
      <c r="E81" s="78"/>
      <c r="F81" s="79"/>
      <c r="G81" s="79"/>
      <c r="H81" s="80"/>
      <c r="I81" s="80"/>
      <c r="J81" s="81"/>
      <c r="K81" s="81"/>
      <c r="L81" s="81"/>
      <c r="M81" s="81"/>
      <c r="N81" s="81"/>
      <c r="O81" s="81"/>
      <c r="P81" s="81"/>
      <c r="Q81" s="81"/>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2"/>
      <c r="BE81" s="83"/>
      <c r="BF81" s="83"/>
      <c r="BG81" s="84"/>
      <c r="BH81" s="84"/>
      <c r="BI81" s="84"/>
      <c r="BJ81" s="84"/>
      <c r="BK81" s="85"/>
    </row>
    <row r="82" spans="2:63" s="76" customFormat="1" ht="28.5" customHeight="1" x14ac:dyDescent="0.2">
      <c r="B82" s="155"/>
      <c r="C82" s="154" t="s">
        <v>795</v>
      </c>
      <c r="D82" s="169" t="s">
        <v>743</v>
      </c>
      <c r="E82" s="78"/>
      <c r="F82" s="79"/>
      <c r="G82" s="79"/>
      <c r="H82" s="80"/>
      <c r="I82" s="80"/>
      <c r="J82" s="81"/>
      <c r="K82" s="81"/>
      <c r="L82" s="81"/>
      <c r="M82" s="81"/>
      <c r="N82" s="81"/>
      <c r="O82" s="81"/>
      <c r="P82" s="81"/>
      <c r="Q82" s="81"/>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2"/>
      <c r="BE82" s="83"/>
      <c r="BF82" s="83"/>
      <c r="BG82" s="84"/>
      <c r="BH82" s="84"/>
      <c r="BI82" s="84"/>
      <c r="BJ82" s="84"/>
      <c r="BK82" s="85"/>
    </row>
    <row r="83" spans="2:63" s="76" customFormat="1" ht="48" customHeight="1" x14ac:dyDescent="0.2">
      <c r="B83" s="155"/>
      <c r="C83" s="154" t="s">
        <v>796</v>
      </c>
      <c r="D83" s="169" t="s">
        <v>743</v>
      </c>
      <c r="E83" s="78"/>
      <c r="F83" s="79"/>
      <c r="G83" s="79"/>
      <c r="H83" s="80"/>
      <c r="I83" s="80"/>
      <c r="J83" s="81"/>
      <c r="K83" s="81"/>
      <c r="L83" s="81"/>
      <c r="M83" s="81"/>
      <c r="N83" s="81"/>
      <c r="O83" s="81"/>
      <c r="P83" s="81"/>
      <c r="Q83" s="81"/>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2"/>
      <c r="BE83" s="83"/>
      <c r="BF83" s="83"/>
      <c r="BG83" s="84"/>
      <c r="BH83" s="84"/>
      <c r="BI83" s="84"/>
      <c r="BJ83" s="84"/>
      <c r="BK83" s="85"/>
    </row>
    <row r="84" spans="2:63" s="76" customFormat="1" ht="33" customHeight="1" x14ac:dyDescent="0.2">
      <c r="B84" s="45" t="s">
        <v>797</v>
      </c>
      <c r="C84" s="158" t="s">
        <v>798</v>
      </c>
      <c r="D84" s="169"/>
      <c r="E84" s="78"/>
      <c r="F84" s="97"/>
      <c r="G84" s="91"/>
      <c r="H84" s="80"/>
      <c r="I84" s="80"/>
      <c r="J84" s="81"/>
      <c r="K84" s="81"/>
      <c r="L84" s="81"/>
      <c r="M84" s="81"/>
      <c r="N84" s="81"/>
      <c r="O84" s="81"/>
      <c r="P84" s="81"/>
      <c r="Q84" s="81"/>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2"/>
      <c r="BE84" s="83"/>
      <c r="BF84" s="83"/>
      <c r="BG84" s="84"/>
      <c r="BH84" s="84"/>
      <c r="BI84" s="84"/>
      <c r="BJ84" s="84"/>
      <c r="BK84" s="85"/>
    </row>
    <row r="85" spans="2:63" s="76" customFormat="1" ht="30.75" customHeight="1" x14ac:dyDescent="0.2">
      <c r="B85" s="45" t="s">
        <v>799</v>
      </c>
      <c r="C85" s="153" t="s">
        <v>800</v>
      </c>
      <c r="D85" s="169"/>
      <c r="E85" s="78"/>
      <c r="F85" s="103" t="s">
        <v>801</v>
      </c>
      <c r="G85" s="91"/>
      <c r="H85" s="80"/>
      <c r="I85" s="80"/>
      <c r="J85" s="81"/>
      <c r="K85" s="81"/>
      <c r="L85" s="81"/>
      <c r="M85" s="81"/>
      <c r="N85" s="81"/>
      <c r="O85" s="81"/>
      <c r="P85" s="81"/>
      <c r="Q85" s="81"/>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2"/>
      <c r="BE85" s="83"/>
      <c r="BF85" s="83"/>
      <c r="BG85" s="84"/>
      <c r="BH85" s="84"/>
      <c r="BI85" s="84"/>
      <c r="BJ85" s="84"/>
      <c r="BK85" s="85"/>
    </row>
    <row r="86" spans="2:63" s="76" customFormat="1" ht="28.5" customHeight="1" x14ac:dyDescent="0.2">
      <c r="B86" s="44"/>
      <c r="C86" s="114" t="s">
        <v>729</v>
      </c>
      <c r="D86" s="169"/>
      <c r="E86" s="78"/>
      <c r="F86" s="79"/>
      <c r="G86" s="79"/>
      <c r="H86" s="80"/>
      <c r="I86" s="80"/>
      <c r="J86" s="81"/>
      <c r="K86" s="81"/>
      <c r="L86" s="81"/>
      <c r="M86" s="81"/>
      <c r="N86" s="81"/>
      <c r="O86" s="81"/>
      <c r="P86" s="81"/>
      <c r="Q86" s="81"/>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2"/>
      <c r="BE86" s="83"/>
      <c r="BF86" s="83"/>
      <c r="BG86" s="84"/>
      <c r="BH86" s="84"/>
      <c r="BI86" s="84"/>
      <c r="BJ86" s="84"/>
      <c r="BK86" s="85"/>
    </row>
    <row r="87" spans="2:63" s="76" customFormat="1" ht="35.25" customHeight="1" x14ac:dyDescent="0.2">
      <c r="B87" s="44"/>
      <c r="C87" s="110" t="s">
        <v>802</v>
      </c>
      <c r="D87" s="169" t="s">
        <v>659</v>
      </c>
      <c r="E87" s="78"/>
      <c r="F87" s="79"/>
      <c r="G87" s="79"/>
      <c r="H87" s="80"/>
      <c r="I87" s="80"/>
      <c r="J87" s="81"/>
      <c r="K87" s="81"/>
      <c r="L87" s="81"/>
      <c r="M87" s="81"/>
      <c r="N87" s="81"/>
      <c r="O87" s="81"/>
      <c r="P87" s="81"/>
      <c r="Q87" s="81"/>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2"/>
      <c r="BE87" s="83"/>
      <c r="BF87" s="83"/>
      <c r="BG87" s="84"/>
      <c r="BH87" s="84"/>
      <c r="BI87" s="84"/>
      <c r="BJ87" s="84"/>
      <c r="BK87" s="85"/>
    </row>
    <row r="88" spans="2:63" s="76" customFormat="1" ht="31.5" customHeight="1" x14ac:dyDescent="0.2">
      <c r="B88" s="44"/>
      <c r="C88" s="110" t="s">
        <v>803</v>
      </c>
      <c r="D88" s="166" t="s">
        <v>659</v>
      </c>
      <c r="E88" s="78"/>
      <c r="F88" s="79"/>
      <c r="G88" s="79"/>
      <c r="H88" s="80"/>
      <c r="I88" s="80"/>
      <c r="J88" s="81"/>
      <c r="K88" s="81"/>
      <c r="L88" s="81"/>
      <c r="M88" s="81"/>
      <c r="N88" s="81"/>
      <c r="O88" s="81"/>
      <c r="P88" s="81"/>
      <c r="Q88" s="81"/>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2"/>
      <c r="BE88" s="83"/>
      <c r="BF88" s="83"/>
      <c r="BG88" s="84"/>
      <c r="BH88" s="84"/>
      <c r="BI88" s="84"/>
      <c r="BJ88" s="84"/>
      <c r="BK88" s="85"/>
    </row>
    <row r="89" spans="2:63" s="76" customFormat="1" ht="27.75" customHeight="1" x14ac:dyDescent="0.2">
      <c r="B89" s="44"/>
      <c r="C89" s="186" t="s">
        <v>741</v>
      </c>
      <c r="D89" s="187"/>
      <c r="E89" s="156"/>
      <c r="F89" s="79"/>
      <c r="G89" s="79"/>
      <c r="H89" s="80"/>
      <c r="I89" s="80"/>
      <c r="J89" s="81"/>
      <c r="K89" s="81"/>
      <c r="L89" s="81"/>
      <c r="M89" s="81"/>
      <c r="N89" s="81"/>
      <c r="O89" s="81"/>
      <c r="P89" s="81"/>
      <c r="Q89" s="81"/>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2"/>
      <c r="BE89" s="83"/>
      <c r="BF89" s="83"/>
      <c r="BG89" s="84"/>
      <c r="BH89" s="84"/>
      <c r="BI89" s="84"/>
      <c r="BJ89" s="84"/>
      <c r="BK89" s="85"/>
    </row>
    <row r="90" spans="2:63" s="76" customFormat="1" ht="33" customHeight="1" x14ac:dyDescent="0.2">
      <c r="B90" s="44"/>
      <c r="C90" s="110" t="s">
        <v>804</v>
      </c>
      <c r="D90" s="165" t="s">
        <v>743</v>
      </c>
      <c r="E90" s="78"/>
      <c r="F90" s="79"/>
      <c r="G90" s="79"/>
      <c r="H90" s="80"/>
      <c r="I90" s="80"/>
      <c r="J90" s="81"/>
      <c r="K90" s="81"/>
      <c r="L90" s="81"/>
      <c r="M90" s="81"/>
      <c r="N90" s="81"/>
      <c r="O90" s="81"/>
      <c r="P90" s="81"/>
      <c r="Q90" s="81"/>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2"/>
      <c r="BE90" s="83"/>
      <c r="BF90" s="83"/>
      <c r="BG90" s="84"/>
      <c r="BH90" s="84"/>
      <c r="BI90" s="84"/>
      <c r="BJ90" s="84"/>
      <c r="BK90" s="85"/>
    </row>
    <row r="91" spans="2:63" s="76" customFormat="1" ht="33.75" customHeight="1" x14ac:dyDescent="0.2">
      <c r="B91" s="44"/>
      <c r="C91" s="110" t="s">
        <v>805</v>
      </c>
      <c r="D91" s="169" t="s">
        <v>743</v>
      </c>
      <c r="E91" s="78"/>
      <c r="F91" s="79"/>
      <c r="G91" s="79"/>
      <c r="H91" s="80"/>
      <c r="I91" s="80"/>
      <c r="J91" s="81"/>
      <c r="K91" s="81"/>
      <c r="L91" s="81"/>
      <c r="M91" s="81"/>
      <c r="N91" s="81"/>
      <c r="O91" s="81"/>
      <c r="P91" s="81"/>
      <c r="Q91" s="81"/>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2"/>
      <c r="BE91" s="83"/>
      <c r="BF91" s="83"/>
      <c r="BG91" s="84"/>
      <c r="BH91" s="84"/>
      <c r="BI91" s="84"/>
      <c r="BJ91" s="84"/>
      <c r="BK91" s="85"/>
    </row>
    <row r="92" spans="2:63" s="76" customFormat="1" ht="36.75" customHeight="1" x14ac:dyDescent="0.2">
      <c r="B92" s="44"/>
      <c r="C92" s="110" t="s">
        <v>806</v>
      </c>
      <c r="D92" s="169" t="s">
        <v>743</v>
      </c>
      <c r="E92" s="78"/>
      <c r="F92" s="79"/>
      <c r="G92" s="79"/>
      <c r="H92" s="80"/>
      <c r="I92" s="80"/>
      <c r="J92" s="81"/>
      <c r="K92" s="81"/>
      <c r="L92" s="81"/>
      <c r="M92" s="81"/>
      <c r="N92" s="81"/>
      <c r="O92" s="81"/>
      <c r="P92" s="81"/>
      <c r="Q92" s="81"/>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2"/>
      <c r="BE92" s="83"/>
      <c r="BF92" s="83"/>
      <c r="BG92" s="84"/>
      <c r="BH92" s="84"/>
      <c r="BI92" s="84"/>
      <c r="BJ92" s="84"/>
      <c r="BK92" s="85"/>
    </row>
    <row r="93" spans="2:63" s="76" customFormat="1" ht="39.75" customHeight="1" x14ac:dyDescent="0.2">
      <c r="B93" s="44"/>
      <c r="C93" s="110" t="s">
        <v>807</v>
      </c>
      <c r="D93" s="169" t="s">
        <v>743</v>
      </c>
      <c r="E93" s="78"/>
      <c r="F93" s="79"/>
      <c r="G93" s="79"/>
      <c r="H93" s="80"/>
      <c r="I93" s="80"/>
      <c r="J93" s="81"/>
      <c r="K93" s="81"/>
      <c r="L93" s="81"/>
      <c r="M93" s="81"/>
      <c r="N93" s="81"/>
      <c r="O93" s="81"/>
      <c r="P93" s="81"/>
      <c r="Q93" s="81"/>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2"/>
      <c r="BE93" s="83"/>
      <c r="BF93" s="83"/>
      <c r="BG93" s="84"/>
      <c r="BH93" s="84"/>
      <c r="BI93" s="84"/>
      <c r="BJ93" s="84"/>
      <c r="BK93" s="85"/>
    </row>
    <row r="94" spans="2:63" s="76" customFormat="1" ht="37.5" customHeight="1" x14ac:dyDescent="0.2">
      <c r="B94" s="44"/>
      <c r="C94" s="110" t="s">
        <v>808</v>
      </c>
      <c r="D94" s="169" t="s">
        <v>743</v>
      </c>
      <c r="E94" s="169" t="s">
        <v>809</v>
      </c>
      <c r="F94" s="79"/>
      <c r="G94" s="79"/>
      <c r="H94" s="80"/>
      <c r="I94" s="80"/>
      <c r="J94" s="81"/>
      <c r="K94" s="81"/>
      <c r="L94" s="81"/>
      <c r="M94" s="81"/>
      <c r="N94" s="81"/>
      <c r="O94" s="81"/>
      <c r="P94" s="81"/>
      <c r="Q94" s="81"/>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2"/>
      <c r="BE94" s="83"/>
      <c r="BF94" s="83"/>
      <c r="BG94" s="84"/>
      <c r="BH94" s="84"/>
      <c r="BI94" s="84"/>
      <c r="BJ94" s="84"/>
      <c r="BK94" s="85"/>
    </row>
    <row r="95" spans="2:63" s="13" customFormat="1" ht="35.25" customHeight="1" x14ac:dyDescent="0.2">
      <c r="B95" s="44" t="s">
        <v>810</v>
      </c>
      <c r="C95" s="118" t="s">
        <v>811</v>
      </c>
      <c r="D95" s="169"/>
      <c r="E95" s="78"/>
      <c r="F95" s="103" t="s">
        <v>717</v>
      </c>
      <c r="G95" s="62"/>
      <c r="H95" s="112"/>
      <c r="I95" s="112"/>
      <c r="J95" s="69"/>
      <c r="K95" s="69"/>
      <c r="L95" s="69"/>
      <c r="M95" s="69"/>
      <c r="N95" s="68"/>
      <c r="O95" s="69"/>
      <c r="P95" s="69"/>
      <c r="Q95" s="69"/>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63"/>
      <c r="BE95" s="64"/>
      <c r="BF95" s="64"/>
      <c r="BG95" s="65"/>
      <c r="BH95" s="65"/>
      <c r="BI95" s="65"/>
      <c r="BJ95" s="65"/>
      <c r="BK95" s="66"/>
    </row>
    <row r="96" spans="2:63" s="13" customFormat="1" ht="24.75" customHeight="1" x14ac:dyDescent="0.2">
      <c r="B96" s="44"/>
      <c r="C96" s="114" t="s">
        <v>729</v>
      </c>
      <c r="D96" s="169"/>
      <c r="E96" s="78"/>
      <c r="F96" s="79"/>
      <c r="G96" s="62"/>
      <c r="H96" s="112"/>
      <c r="I96" s="112"/>
      <c r="J96" s="69"/>
      <c r="K96" s="69"/>
      <c r="L96" s="69"/>
      <c r="M96" s="69"/>
      <c r="N96" s="68"/>
      <c r="O96" s="69"/>
      <c r="P96" s="69"/>
      <c r="Q96" s="69"/>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63"/>
      <c r="BE96" s="64"/>
      <c r="BF96" s="64"/>
      <c r="BG96" s="65"/>
      <c r="BH96" s="65"/>
      <c r="BI96" s="65"/>
      <c r="BJ96" s="65"/>
      <c r="BK96" s="66"/>
    </row>
    <row r="97" spans="2:63" s="13" customFormat="1" ht="50.25" customHeight="1" x14ac:dyDescent="0.2">
      <c r="B97" s="44"/>
      <c r="C97" s="110" t="s">
        <v>812</v>
      </c>
      <c r="D97" s="169" t="s">
        <v>813</v>
      </c>
      <c r="E97" s="78"/>
      <c r="F97" s="79"/>
      <c r="G97" s="62"/>
      <c r="H97" s="112"/>
      <c r="I97" s="112"/>
      <c r="J97" s="69"/>
      <c r="K97" s="69"/>
      <c r="L97" s="69"/>
      <c r="M97" s="69"/>
      <c r="N97" s="68"/>
      <c r="O97" s="69"/>
      <c r="P97" s="69"/>
      <c r="Q97" s="69"/>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63"/>
      <c r="BE97" s="64"/>
      <c r="BF97" s="64"/>
      <c r="BG97" s="65"/>
      <c r="BH97" s="65"/>
      <c r="BI97" s="65"/>
      <c r="BJ97" s="65"/>
      <c r="BK97" s="66"/>
    </row>
    <row r="98" spans="2:63" s="13" customFormat="1" ht="25.5" customHeight="1" x14ac:dyDescent="0.2">
      <c r="B98" s="44"/>
      <c r="C98" s="110" t="s">
        <v>814</v>
      </c>
      <c r="D98" s="169" t="s">
        <v>809</v>
      </c>
      <c r="E98" s="169"/>
      <c r="F98" s="79"/>
      <c r="G98" s="62"/>
      <c r="H98" s="112"/>
      <c r="I98" s="112"/>
      <c r="J98" s="69"/>
      <c r="K98" s="69"/>
      <c r="L98" s="69"/>
      <c r="M98" s="69"/>
      <c r="N98" s="68"/>
      <c r="O98" s="69"/>
      <c r="P98" s="69"/>
      <c r="Q98" s="69"/>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63"/>
      <c r="BE98" s="64"/>
      <c r="BF98" s="64"/>
      <c r="BG98" s="65"/>
      <c r="BH98" s="65"/>
      <c r="BI98" s="65"/>
      <c r="BJ98" s="65"/>
      <c r="BK98" s="66"/>
    </row>
    <row r="99" spans="2:63" s="13" customFormat="1" ht="41.25" customHeight="1" x14ac:dyDescent="0.2">
      <c r="B99" s="44"/>
      <c r="C99" s="110" t="s">
        <v>815</v>
      </c>
      <c r="D99" s="169" t="s">
        <v>813</v>
      </c>
      <c r="E99" s="78"/>
      <c r="F99" s="79"/>
      <c r="G99" s="62"/>
      <c r="H99" s="112"/>
      <c r="I99" s="112"/>
      <c r="J99" s="69"/>
      <c r="K99" s="69"/>
      <c r="L99" s="69"/>
      <c r="M99" s="69"/>
      <c r="N99" s="68"/>
      <c r="O99" s="69"/>
      <c r="P99" s="69"/>
      <c r="Q99" s="69"/>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63"/>
      <c r="BE99" s="64"/>
      <c r="BF99" s="64"/>
      <c r="BG99" s="65"/>
      <c r="BH99" s="65"/>
      <c r="BI99" s="65"/>
      <c r="BJ99" s="65"/>
      <c r="BK99" s="66"/>
    </row>
    <row r="100" spans="2:63" s="13" customFormat="1" ht="36.75" customHeight="1" x14ac:dyDescent="0.2">
      <c r="B100" s="44"/>
      <c r="C100" s="110" t="s">
        <v>816</v>
      </c>
      <c r="D100" s="169" t="s">
        <v>813</v>
      </c>
      <c r="E100" s="78"/>
      <c r="F100" s="79"/>
      <c r="G100" s="62"/>
      <c r="H100" s="112"/>
      <c r="I100" s="112"/>
      <c r="J100" s="69"/>
      <c r="K100" s="69"/>
      <c r="L100" s="69"/>
      <c r="M100" s="69"/>
      <c r="N100" s="68"/>
      <c r="O100" s="69"/>
      <c r="P100" s="69"/>
      <c r="Q100" s="69"/>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63"/>
      <c r="BE100" s="64"/>
      <c r="BF100" s="64"/>
      <c r="BG100" s="65"/>
      <c r="BH100" s="65"/>
      <c r="BI100" s="65"/>
      <c r="BJ100" s="65"/>
      <c r="BK100" s="66"/>
    </row>
    <row r="101" spans="2:63" s="13" customFormat="1" ht="24" customHeight="1" x14ac:dyDescent="0.2">
      <c r="B101" s="44"/>
      <c r="C101" s="114" t="s">
        <v>741</v>
      </c>
      <c r="D101" s="169"/>
      <c r="E101" s="78"/>
      <c r="F101" s="79"/>
      <c r="G101" s="62"/>
      <c r="H101" s="112"/>
      <c r="I101" s="112"/>
      <c r="J101" s="69"/>
      <c r="K101" s="69"/>
      <c r="L101" s="69"/>
      <c r="M101" s="69"/>
      <c r="N101" s="68"/>
      <c r="O101" s="69"/>
      <c r="P101" s="69"/>
      <c r="Q101" s="69"/>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63"/>
      <c r="BE101" s="64"/>
      <c r="BF101" s="64"/>
      <c r="BG101" s="65"/>
      <c r="BH101" s="65"/>
      <c r="BI101" s="65"/>
      <c r="BJ101" s="65"/>
      <c r="BK101" s="66"/>
    </row>
    <row r="102" spans="2:63" s="13" customFormat="1" ht="34.5" customHeight="1" x14ac:dyDescent="0.2">
      <c r="B102" s="44"/>
      <c r="C102" s="110" t="s">
        <v>817</v>
      </c>
      <c r="D102" s="169" t="s">
        <v>743</v>
      </c>
      <c r="E102" s="78"/>
      <c r="F102" s="79"/>
      <c r="G102" s="62"/>
      <c r="H102" s="112"/>
      <c r="I102" s="112"/>
      <c r="J102" s="69"/>
      <c r="K102" s="69"/>
      <c r="L102" s="69"/>
      <c r="M102" s="69"/>
      <c r="N102" s="68"/>
      <c r="O102" s="69"/>
      <c r="P102" s="69"/>
      <c r="Q102" s="69"/>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63"/>
      <c r="BE102" s="64"/>
      <c r="BF102" s="64"/>
      <c r="BG102" s="65"/>
      <c r="BH102" s="65"/>
      <c r="BI102" s="65"/>
      <c r="BJ102" s="65"/>
      <c r="BK102" s="66"/>
    </row>
    <row r="103" spans="2:63" s="13" customFormat="1" ht="42" customHeight="1" x14ac:dyDescent="0.2">
      <c r="B103" s="44"/>
      <c r="C103" s="110" t="s">
        <v>818</v>
      </c>
      <c r="D103" s="169" t="s">
        <v>743</v>
      </c>
      <c r="E103" s="105"/>
      <c r="F103" s="79"/>
      <c r="G103" s="32"/>
      <c r="H103" s="19"/>
      <c r="I103" s="19"/>
      <c r="J103" s="47"/>
      <c r="K103" s="47"/>
      <c r="L103" s="47"/>
      <c r="M103" s="47"/>
      <c r="N103" s="46"/>
      <c r="O103" s="47"/>
      <c r="P103" s="47"/>
      <c r="Q103" s="47"/>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20"/>
      <c r="BE103" s="22"/>
      <c r="BF103" s="22"/>
      <c r="BG103" s="21"/>
      <c r="BH103" s="21"/>
      <c r="BI103" s="21"/>
      <c r="BJ103" s="21"/>
      <c r="BK103" s="54"/>
    </row>
    <row r="104" spans="2:63" s="56" customFormat="1" ht="30" customHeight="1" x14ac:dyDescent="0.2">
      <c r="B104" s="44" t="s">
        <v>819</v>
      </c>
      <c r="C104" s="113" t="s">
        <v>820</v>
      </c>
      <c r="D104" s="171"/>
      <c r="E104" s="104"/>
      <c r="F104" s="103" t="s">
        <v>717</v>
      </c>
      <c r="G104" s="98"/>
      <c r="H104" s="99"/>
      <c r="I104" s="99"/>
      <c r="J104" s="100"/>
      <c r="K104" s="100"/>
      <c r="L104" s="100"/>
      <c r="M104" s="100"/>
      <c r="N104" s="101"/>
      <c r="O104" s="100"/>
      <c r="P104" s="100"/>
      <c r="Q104" s="100"/>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102"/>
      <c r="BE104" s="22"/>
      <c r="BF104" s="22"/>
      <c r="BG104" s="21"/>
      <c r="BH104" s="21"/>
      <c r="BI104" s="21"/>
      <c r="BJ104" s="21"/>
      <c r="BK104" s="54"/>
    </row>
    <row r="105" spans="2:63" s="56" customFormat="1" ht="27" customHeight="1" x14ac:dyDescent="0.2">
      <c r="B105" s="44"/>
      <c r="C105" s="114" t="s">
        <v>729</v>
      </c>
      <c r="D105" s="171"/>
      <c r="E105" s="107"/>
      <c r="F105" s="103"/>
      <c r="G105" s="98"/>
      <c r="H105" s="99"/>
      <c r="I105" s="99"/>
      <c r="J105" s="100"/>
      <c r="K105" s="100"/>
      <c r="L105" s="100"/>
      <c r="M105" s="100"/>
      <c r="N105" s="101"/>
      <c r="O105" s="100"/>
      <c r="P105" s="100"/>
      <c r="Q105" s="100"/>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102"/>
      <c r="BE105" s="22"/>
      <c r="BF105" s="22"/>
      <c r="BG105" s="21"/>
      <c r="BH105" s="21"/>
      <c r="BI105" s="21"/>
      <c r="BJ105" s="21"/>
      <c r="BK105" s="54"/>
    </row>
    <row r="106" spans="2:63" s="13" customFormat="1" ht="42" customHeight="1" x14ac:dyDescent="0.2">
      <c r="B106" s="44"/>
      <c r="C106" s="110" t="s">
        <v>821</v>
      </c>
      <c r="D106" s="169" t="s">
        <v>769</v>
      </c>
      <c r="E106" s="106"/>
      <c r="F106" s="79"/>
      <c r="G106" s="32"/>
      <c r="H106" s="19"/>
      <c r="I106" s="19"/>
      <c r="J106" s="47"/>
      <c r="K106" s="47"/>
      <c r="L106" s="47"/>
      <c r="M106" s="47"/>
      <c r="N106" s="46"/>
      <c r="O106" s="47"/>
      <c r="P106" s="47"/>
      <c r="Q106" s="47"/>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20"/>
      <c r="BE106" s="22"/>
      <c r="BF106" s="22"/>
      <c r="BG106" s="21"/>
      <c r="BH106" s="21"/>
      <c r="BI106" s="21"/>
      <c r="BJ106" s="21"/>
      <c r="BK106" s="54"/>
    </row>
    <row r="107" spans="2:63" s="13" customFormat="1" ht="42" customHeight="1" x14ac:dyDescent="0.2">
      <c r="B107" s="44"/>
      <c r="C107" s="110" t="s">
        <v>822</v>
      </c>
      <c r="D107" s="169" t="s">
        <v>769</v>
      </c>
      <c r="E107" s="78"/>
      <c r="F107" s="79"/>
      <c r="G107" s="32"/>
      <c r="H107" s="19"/>
      <c r="I107" s="19"/>
      <c r="J107" s="47"/>
      <c r="K107" s="47"/>
      <c r="L107" s="47"/>
      <c r="M107" s="47"/>
      <c r="N107" s="46"/>
      <c r="O107" s="47"/>
      <c r="P107" s="47"/>
      <c r="Q107" s="47"/>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20"/>
      <c r="BE107" s="22"/>
      <c r="BF107" s="22"/>
      <c r="BG107" s="21"/>
      <c r="BH107" s="21"/>
      <c r="BI107" s="21"/>
      <c r="BJ107" s="21"/>
      <c r="BK107" s="54"/>
    </row>
    <row r="108" spans="2:63" s="13" customFormat="1" ht="26.25" customHeight="1" x14ac:dyDescent="0.2">
      <c r="B108" s="44"/>
      <c r="C108" s="114" t="s">
        <v>741</v>
      </c>
      <c r="D108" s="169"/>
      <c r="E108" s="78"/>
      <c r="F108" s="79"/>
      <c r="G108" s="32"/>
      <c r="H108" s="19"/>
      <c r="I108" s="19"/>
      <c r="J108" s="47"/>
      <c r="K108" s="47"/>
      <c r="L108" s="47"/>
      <c r="M108" s="47"/>
      <c r="N108" s="46"/>
      <c r="O108" s="47"/>
      <c r="P108" s="47"/>
      <c r="Q108" s="47"/>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20"/>
      <c r="BE108" s="22"/>
      <c r="BF108" s="22"/>
      <c r="BG108" s="21"/>
      <c r="BH108" s="21"/>
      <c r="BI108" s="21"/>
      <c r="BJ108" s="21"/>
      <c r="BK108" s="54"/>
    </row>
    <row r="109" spans="2:63" s="13" customFormat="1" ht="33" customHeight="1" x14ac:dyDescent="0.2">
      <c r="B109" s="44"/>
      <c r="C109" s="110" t="s">
        <v>823</v>
      </c>
      <c r="D109" s="169" t="s">
        <v>743</v>
      </c>
      <c r="E109" s="78"/>
      <c r="F109" s="79"/>
      <c r="G109" s="32"/>
      <c r="H109" s="19"/>
      <c r="I109" s="19"/>
      <c r="J109" s="47"/>
      <c r="K109" s="47"/>
      <c r="L109" s="47"/>
      <c r="M109" s="47"/>
      <c r="N109" s="46"/>
      <c r="O109" s="47"/>
      <c r="P109" s="47"/>
      <c r="Q109" s="47"/>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20"/>
      <c r="BE109" s="22"/>
      <c r="BF109" s="22"/>
      <c r="BG109" s="21"/>
      <c r="BH109" s="21"/>
      <c r="BI109" s="21"/>
      <c r="BJ109" s="21"/>
      <c r="BK109" s="54"/>
    </row>
    <row r="110" spans="2:63" s="13" customFormat="1" ht="32.25" customHeight="1" x14ac:dyDescent="0.2">
      <c r="B110" s="44"/>
      <c r="C110" s="110" t="s">
        <v>824</v>
      </c>
      <c r="D110" s="169" t="s">
        <v>743</v>
      </c>
      <c r="E110" s="78"/>
      <c r="F110" s="79"/>
      <c r="G110" s="32"/>
      <c r="H110" s="19"/>
      <c r="I110" s="19"/>
      <c r="J110" s="47"/>
      <c r="K110" s="47"/>
      <c r="L110" s="47"/>
      <c r="M110" s="47"/>
      <c r="N110" s="46"/>
      <c r="O110" s="47"/>
      <c r="P110" s="47"/>
      <c r="Q110" s="47"/>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20"/>
      <c r="BE110" s="22"/>
      <c r="BF110" s="22"/>
      <c r="BG110" s="21"/>
      <c r="BH110" s="21"/>
      <c r="BI110" s="21"/>
      <c r="BJ110" s="21"/>
      <c r="BK110" s="54"/>
    </row>
    <row r="111" spans="2:63" s="13" customFormat="1" ht="39" customHeight="1" x14ac:dyDescent="0.2">
      <c r="B111" s="44" t="s">
        <v>825</v>
      </c>
      <c r="C111" s="114" t="s">
        <v>826</v>
      </c>
      <c r="D111" s="171"/>
      <c r="E111" s="104"/>
      <c r="F111" s="103" t="s">
        <v>717</v>
      </c>
      <c r="G111" s="32"/>
      <c r="H111" s="19"/>
      <c r="I111" s="19"/>
      <c r="J111" s="47"/>
      <c r="K111" s="47"/>
      <c r="L111" s="47"/>
      <c r="M111" s="47"/>
      <c r="N111" s="46"/>
      <c r="O111" s="47"/>
      <c r="P111" s="47"/>
      <c r="Q111" s="47"/>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20"/>
      <c r="BE111" s="22"/>
      <c r="BF111" s="22"/>
      <c r="BG111" s="21"/>
      <c r="BH111" s="21"/>
      <c r="BI111" s="21"/>
      <c r="BJ111" s="21"/>
      <c r="BK111" s="54"/>
    </row>
    <row r="112" spans="2:63" s="13" customFormat="1" ht="27" customHeight="1" x14ac:dyDescent="0.2">
      <c r="B112" s="44"/>
      <c r="C112" s="114" t="s">
        <v>729</v>
      </c>
      <c r="D112" s="171"/>
      <c r="E112" s="104"/>
      <c r="F112" s="103"/>
      <c r="G112" s="32"/>
      <c r="H112" s="19"/>
      <c r="I112" s="19"/>
      <c r="J112" s="47"/>
      <c r="K112" s="47"/>
      <c r="L112" s="47"/>
      <c r="M112" s="47"/>
      <c r="N112" s="46"/>
      <c r="O112" s="47"/>
      <c r="P112" s="47"/>
      <c r="Q112" s="47"/>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20"/>
      <c r="BE112" s="22"/>
      <c r="BF112" s="22"/>
      <c r="BG112" s="21"/>
      <c r="BH112" s="21"/>
      <c r="BI112" s="21"/>
      <c r="BJ112" s="21"/>
      <c r="BK112" s="54"/>
    </row>
    <row r="113" spans="2:63" s="13" customFormat="1" ht="42" customHeight="1" x14ac:dyDescent="0.2">
      <c r="B113" s="44"/>
      <c r="C113" s="110" t="s">
        <v>827</v>
      </c>
      <c r="D113" s="169" t="s">
        <v>769</v>
      </c>
      <c r="E113" s="104"/>
      <c r="F113" s="103"/>
      <c r="G113" s="32"/>
      <c r="H113" s="19"/>
      <c r="I113" s="19"/>
      <c r="J113" s="47"/>
      <c r="K113" s="47"/>
      <c r="L113" s="47"/>
      <c r="M113" s="47"/>
      <c r="N113" s="46"/>
      <c r="O113" s="47"/>
      <c r="P113" s="47"/>
      <c r="Q113" s="47"/>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20"/>
      <c r="BE113" s="22"/>
      <c r="BF113" s="22"/>
      <c r="BG113" s="21"/>
      <c r="BH113" s="21"/>
      <c r="BI113" s="21"/>
      <c r="BJ113" s="21"/>
      <c r="BK113" s="54"/>
    </row>
    <row r="114" spans="2:63" s="13" customFormat="1" ht="42" customHeight="1" x14ac:dyDescent="0.2">
      <c r="B114" s="44"/>
      <c r="C114" s="110" t="s">
        <v>828</v>
      </c>
      <c r="D114" s="169" t="s">
        <v>829</v>
      </c>
      <c r="E114" s="104"/>
      <c r="F114" s="103"/>
      <c r="G114" s="32"/>
      <c r="H114" s="19"/>
      <c r="I114" s="19"/>
      <c r="J114" s="47"/>
      <c r="K114" s="47"/>
      <c r="L114" s="47"/>
      <c r="M114" s="47"/>
      <c r="N114" s="46"/>
      <c r="O114" s="47"/>
      <c r="P114" s="47"/>
      <c r="Q114" s="47"/>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20"/>
      <c r="BE114" s="22"/>
      <c r="BF114" s="22"/>
      <c r="BG114" s="21"/>
      <c r="BH114" s="21"/>
      <c r="BI114" s="21"/>
      <c r="BJ114" s="21"/>
      <c r="BK114" s="54"/>
    </row>
    <row r="115" spans="2:63" s="13" customFormat="1" ht="35.25" customHeight="1" x14ac:dyDescent="0.2">
      <c r="B115" s="44"/>
      <c r="C115" s="110" t="s">
        <v>830</v>
      </c>
      <c r="D115" s="169" t="s">
        <v>829</v>
      </c>
      <c r="E115" s="104"/>
      <c r="F115" s="103"/>
      <c r="G115" s="32"/>
      <c r="H115" s="19"/>
      <c r="I115" s="19"/>
      <c r="J115" s="47"/>
      <c r="K115" s="47"/>
      <c r="L115" s="47"/>
      <c r="M115" s="47"/>
      <c r="N115" s="46"/>
      <c r="O115" s="47"/>
      <c r="P115" s="47"/>
      <c r="Q115" s="47"/>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20"/>
      <c r="BE115" s="22"/>
      <c r="BF115" s="22"/>
      <c r="BG115" s="21"/>
      <c r="BH115" s="21"/>
      <c r="BI115" s="21"/>
      <c r="BJ115" s="21"/>
      <c r="BK115" s="54"/>
    </row>
    <row r="116" spans="2:63" s="13" customFormat="1" ht="40.5" customHeight="1" x14ac:dyDescent="0.2">
      <c r="B116" s="44"/>
      <c r="C116" s="110" t="s">
        <v>831</v>
      </c>
      <c r="D116" s="169" t="s">
        <v>829</v>
      </c>
      <c r="E116" s="104"/>
      <c r="F116" s="103"/>
      <c r="G116" s="32"/>
      <c r="H116" s="19"/>
      <c r="I116" s="19"/>
      <c r="J116" s="47"/>
      <c r="K116" s="47"/>
      <c r="L116" s="47"/>
      <c r="M116" s="47"/>
      <c r="N116" s="46"/>
      <c r="O116" s="47"/>
      <c r="P116" s="47"/>
      <c r="Q116" s="47"/>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20"/>
      <c r="BE116" s="22"/>
      <c r="BF116" s="22"/>
      <c r="BG116" s="21"/>
      <c r="BH116" s="21"/>
      <c r="BI116" s="21"/>
      <c r="BJ116" s="21"/>
      <c r="BK116" s="54"/>
    </row>
    <row r="117" spans="2:63" s="13" customFormat="1" ht="26.25" customHeight="1" x14ac:dyDescent="0.2">
      <c r="B117" s="44"/>
      <c r="C117" s="114" t="s">
        <v>741</v>
      </c>
      <c r="D117" s="171"/>
      <c r="E117" s="104"/>
      <c r="F117" s="103"/>
      <c r="G117" s="32"/>
      <c r="H117" s="19"/>
      <c r="I117" s="19"/>
      <c r="J117" s="47"/>
      <c r="K117" s="47"/>
      <c r="L117" s="47"/>
      <c r="M117" s="47"/>
      <c r="N117" s="46"/>
      <c r="O117" s="47"/>
      <c r="P117" s="47"/>
      <c r="Q117" s="47"/>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20"/>
      <c r="BE117" s="22"/>
      <c r="BF117" s="22"/>
      <c r="BG117" s="21"/>
      <c r="BH117" s="21"/>
      <c r="BI117" s="21"/>
      <c r="BJ117" s="21"/>
      <c r="BK117" s="54"/>
    </row>
    <row r="118" spans="2:63" s="13" customFormat="1" ht="30" customHeight="1" x14ac:dyDescent="0.2">
      <c r="B118" s="44"/>
      <c r="C118" s="110" t="s">
        <v>832</v>
      </c>
      <c r="D118" s="169" t="s">
        <v>743</v>
      </c>
      <c r="E118" s="169" t="s">
        <v>829</v>
      </c>
      <c r="F118" s="79"/>
      <c r="G118" s="32"/>
      <c r="H118" s="19"/>
      <c r="I118" s="19"/>
      <c r="J118" s="47"/>
      <c r="K118" s="47"/>
      <c r="L118" s="47"/>
      <c r="M118" s="47"/>
      <c r="N118" s="46"/>
      <c r="O118" s="47"/>
      <c r="P118" s="47"/>
      <c r="Q118" s="47"/>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20"/>
      <c r="BE118" s="22"/>
      <c r="BF118" s="22"/>
      <c r="BG118" s="21"/>
      <c r="BH118" s="21"/>
      <c r="BI118" s="21"/>
      <c r="BJ118" s="21"/>
      <c r="BK118" s="54"/>
    </row>
    <row r="119" spans="2:63" s="13" customFormat="1" ht="34.5" customHeight="1" x14ac:dyDescent="0.2">
      <c r="B119" s="44"/>
      <c r="C119" s="110" t="s">
        <v>833</v>
      </c>
      <c r="D119" s="169" t="s">
        <v>743</v>
      </c>
      <c r="E119" s="169" t="s">
        <v>829</v>
      </c>
      <c r="F119" s="79"/>
      <c r="G119" s="32"/>
      <c r="H119" s="19"/>
      <c r="I119" s="19"/>
      <c r="J119" s="47"/>
      <c r="K119" s="47"/>
      <c r="L119" s="47"/>
      <c r="M119" s="47"/>
      <c r="N119" s="46"/>
      <c r="O119" s="47"/>
      <c r="P119" s="47"/>
      <c r="Q119" s="47"/>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20"/>
      <c r="BE119" s="22"/>
      <c r="BF119" s="22"/>
      <c r="BG119" s="21"/>
      <c r="BH119" s="21"/>
      <c r="BI119" s="21"/>
      <c r="BJ119" s="21"/>
      <c r="BK119" s="54"/>
    </row>
    <row r="120" spans="2:63" s="13" customFormat="1" ht="42" customHeight="1" x14ac:dyDescent="0.2">
      <c r="B120" s="44" t="s">
        <v>834</v>
      </c>
      <c r="C120" s="114" t="s">
        <v>835</v>
      </c>
      <c r="D120" s="171"/>
      <c r="E120" s="104"/>
      <c r="F120" s="103" t="s">
        <v>836</v>
      </c>
      <c r="G120" s="32"/>
      <c r="H120" s="19"/>
      <c r="I120" s="19"/>
      <c r="J120" s="47"/>
      <c r="K120" s="47"/>
      <c r="L120" s="47"/>
      <c r="M120" s="47"/>
      <c r="N120" s="46"/>
      <c r="O120" s="47"/>
      <c r="P120" s="47"/>
      <c r="Q120" s="47"/>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20"/>
      <c r="BE120" s="22"/>
      <c r="BF120" s="22"/>
      <c r="BG120" s="21"/>
      <c r="BH120" s="21"/>
      <c r="BI120" s="21"/>
      <c r="BJ120" s="21"/>
      <c r="BK120" s="54"/>
    </row>
    <row r="121" spans="2:63" s="13" customFormat="1" ht="34.5" customHeight="1" x14ac:dyDescent="0.2">
      <c r="B121" s="44"/>
      <c r="C121" s="114" t="s">
        <v>729</v>
      </c>
      <c r="D121" s="171"/>
      <c r="E121" s="104"/>
      <c r="F121" s="79"/>
      <c r="G121" s="32"/>
      <c r="H121" s="19"/>
      <c r="I121" s="19"/>
      <c r="J121" s="47"/>
      <c r="K121" s="47"/>
      <c r="L121" s="47"/>
      <c r="M121" s="47"/>
      <c r="N121" s="46"/>
      <c r="O121" s="47"/>
      <c r="P121" s="47"/>
      <c r="Q121" s="47"/>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20"/>
      <c r="BE121" s="22"/>
      <c r="BF121" s="22"/>
      <c r="BG121" s="21"/>
      <c r="BH121" s="21"/>
      <c r="BI121" s="21"/>
      <c r="BJ121" s="21"/>
      <c r="BK121" s="54"/>
    </row>
    <row r="122" spans="2:63" s="13" customFormat="1" ht="40.5" customHeight="1" x14ac:dyDescent="0.2">
      <c r="B122" s="44"/>
      <c r="C122" s="110" t="s">
        <v>837</v>
      </c>
      <c r="D122" s="169" t="s">
        <v>829</v>
      </c>
      <c r="E122" s="104"/>
      <c r="F122" s="79"/>
      <c r="G122" s="32"/>
      <c r="H122" s="19"/>
      <c r="I122" s="19"/>
      <c r="J122" s="47"/>
      <c r="K122" s="47"/>
      <c r="L122" s="47"/>
      <c r="M122" s="47"/>
      <c r="N122" s="46"/>
      <c r="O122" s="47"/>
      <c r="P122" s="47"/>
      <c r="Q122" s="47"/>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20"/>
      <c r="BE122" s="22"/>
      <c r="BF122" s="22"/>
      <c r="BG122" s="21"/>
      <c r="BH122" s="21"/>
      <c r="BI122" s="21"/>
      <c r="BJ122" s="21"/>
      <c r="BK122" s="54"/>
    </row>
    <row r="123" spans="2:63" s="13" customFormat="1" ht="39" customHeight="1" x14ac:dyDescent="0.2">
      <c r="B123" s="44"/>
      <c r="C123" s="110" t="s">
        <v>838</v>
      </c>
      <c r="D123" s="169" t="s">
        <v>829</v>
      </c>
      <c r="E123" s="104"/>
      <c r="F123" s="79"/>
      <c r="G123" s="32"/>
      <c r="H123" s="19"/>
      <c r="I123" s="19"/>
      <c r="J123" s="47"/>
      <c r="K123" s="47"/>
      <c r="L123" s="47"/>
      <c r="M123" s="47"/>
      <c r="N123" s="46"/>
      <c r="O123" s="47"/>
      <c r="P123" s="47"/>
      <c r="Q123" s="47"/>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20"/>
      <c r="BE123" s="22"/>
      <c r="BF123" s="22"/>
      <c r="BG123" s="21"/>
      <c r="BH123" s="21"/>
      <c r="BI123" s="21"/>
      <c r="BJ123" s="21"/>
      <c r="BK123" s="54"/>
    </row>
    <row r="124" spans="2:63" s="13" customFormat="1" ht="44.25" customHeight="1" x14ac:dyDescent="0.2">
      <c r="B124" s="44"/>
      <c r="C124" s="110" t="s">
        <v>839</v>
      </c>
      <c r="D124" s="169" t="s">
        <v>829</v>
      </c>
      <c r="E124" s="104"/>
      <c r="F124" s="79"/>
      <c r="G124" s="32"/>
      <c r="H124" s="19"/>
      <c r="I124" s="19"/>
      <c r="J124" s="47"/>
      <c r="K124" s="47"/>
      <c r="L124" s="47"/>
      <c r="M124" s="47"/>
      <c r="N124" s="46"/>
      <c r="O124" s="47"/>
      <c r="P124" s="47"/>
      <c r="Q124" s="47"/>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20"/>
      <c r="BE124" s="22"/>
      <c r="BF124" s="22"/>
      <c r="BG124" s="21"/>
      <c r="BH124" s="21"/>
      <c r="BI124" s="21"/>
      <c r="BJ124" s="21"/>
      <c r="BK124" s="54"/>
    </row>
    <row r="125" spans="2:63" s="13" customFormat="1" ht="37.5" customHeight="1" x14ac:dyDescent="0.2">
      <c r="B125" s="44"/>
      <c r="C125" s="110" t="s">
        <v>840</v>
      </c>
      <c r="D125" s="169" t="s">
        <v>829</v>
      </c>
      <c r="E125" s="104"/>
      <c r="F125" s="79"/>
      <c r="G125" s="32"/>
      <c r="H125" s="19"/>
      <c r="I125" s="19"/>
      <c r="J125" s="47"/>
      <c r="K125" s="47"/>
      <c r="L125" s="47"/>
      <c r="M125" s="47"/>
      <c r="N125" s="46"/>
      <c r="O125" s="47"/>
      <c r="P125" s="47"/>
      <c r="Q125" s="47"/>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20"/>
      <c r="BE125" s="22"/>
      <c r="BF125" s="22"/>
      <c r="BG125" s="21"/>
      <c r="BH125" s="21"/>
      <c r="BI125" s="21"/>
      <c r="BJ125" s="21"/>
      <c r="BK125" s="54"/>
    </row>
    <row r="126" spans="2:63" s="13" customFormat="1" ht="24" customHeight="1" x14ac:dyDescent="0.2">
      <c r="B126" s="44"/>
      <c r="C126" s="114" t="s">
        <v>841</v>
      </c>
      <c r="D126" s="171"/>
      <c r="E126" s="104"/>
      <c r="F126" s="79"/>
      <c r="G126" s="32"/>
      <c r="H126" s="19"/>
      <c r="I126" s="19"/>
      <c r="J126" s="47"/>
      <c r="K126" s="47"/>
      <c r="L126" s="47"/>
      <c r="M126" s="47"/>
      <c r="N126" s="46"/>
      <c r="O126" s="47"/>
      <c r="P126" s="47"/>
      <c r="Q126" s="47"/>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20"/>
      <c r="BE126" s="22"/>
      <c r="BF126" s="22"/>
      <c r="BG126" s="21"/>
      <c r="BH126" s="21"/>
      <c r="BI126" s="21"/>
      <c r="BJ126" s="21"/>
      <c r="BK126" s="54"/>
    </row>
    <row r="127" spans="2:63" s="13" customFormat="1" ht="34.5" customHeight="1" x14ac:dyDescent="0.2">
      <c r="B127" s="44"/>
      <c r="C127" s="110" t="s">
        <v>842</v>
      </c>
      <c r="D127" s="169" t="s">
        <v>843</v>
      </c>
      <c r="E127" s="169" t="s">
        <v>829</v>
      </c>
      <c r="F127" s="79"/>
      <c r="G127" s="32"/>
      <c r="H127" s="19"/>
      <c r="I127" s="19"/>
      <c r="J127" s="47"/>
      <c r="K127" s="47"/>
      <c r="L127" s="47"/>
      <c r="M127" s="47"/>
      <c r="N127" s="46"/>
      <c r="O127" s="47"/>
      <c r="P127" s="47"/>
      <c r="Q127" s="47"/>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20"/>
      <c r="BE127" s="22"/>
      <c r="BF127" s="22"/>
      <c r="BG127" s="21"/>
      <c r="BH127" s="21"/>
      <c r="BI127" s="21"/>
      <c r="BJ127" s="21"/>
      <c r="BK127" s="54"/>
    </row>
    <row r="128" spans="2:63" s="13" customFormat="1" ht="45" customHeight="1" x14ac:dyDescent="0.2">
      <c r="B128" s="44"/>
      <c r="C128" s="110" t="s">
        <v>844</v>
      </c>
      <c r="D128" s="169" t="s">
        <v>843</v>
      </c>
      <c r="E128" s="169" t="s">
        <v>829</v>
      </c>
      <c r="F128" s="79"/>
      <c r="G128" s="32"/>
      <c r="H128" s="19"/>
      <c r="I128" s="19"/>
      <c r="J128" s="47"/>
      <c r="K128" s="47"/>
      <c r="L128" s="47"/>
      <c r="M128" s="47"/>
      <c r="N128" s="46"/>
      <c r="O128" s="47"/>
      <c r="P128" s="47"/>
      <c r="Q128" s="47"/>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20"/>
      <c r="BE128" s="22"/>
      <c r="BF128" s="22"/>
      <c r="BG128" s="21"/>
      <c r="BH128" s="21"/>
      <c r="BI128" s="21"/>
      <c r="BJ128" s="21"/>
      <c r="BK128" s="54"/>
    </row>
    <row r="129" spans="2:63" s="13" customFormat="1" ht="33" customHeight="1" x14ac:dyDescent="0.2">
      <c r="B129" s="44"/>
      <c r="C129" s="110" t="s">
        <v>845</v>
      </c>
      <c r="D129" s="169" t="s">
        <v>843</v>
      </c>
      <c r="E129" s="169" t="s">
        <v>829</v>
      </c>
      <c r="F129" s="79"/>
      <c r="G129" s="32"/>
      <c r="H129" s="19"/>
      <c r="I129" s="19"/>
      <c r="J129" s="47"/>
      <c r="K129" s="47"/>
      <c r="L129" s="47"/>
      <c r="M129" s="47"/>
      <c r="N129" s="46"/>
      <c r="O129" s="47"/>
      <c r="P129" s="47"/>
      <c r="Q129" s="47"/>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20"/>
      <c r="BE129" s="22"/>
      <c r="BF129" s="22"/>
      <c r="BG129" s="21"/>
      <c r="BH129" s="21"/>
      <c r="BI129" s="21"/>
      <c r="BJ129" s="21"/>
      <c r="BK129" s="54"/>
    </row>
    <row r="130" spans="2:63" s="13" customFormat="1" ht="39.75" customHeight="1" x14ac:dyDescent="0.2">
      <c r="B130" s="44"/>
      <c r="C130" s="110" t="s">
        <v>846</v>
      </c>
      <c r="D130" s="169" t="s">
        <v>843</v>
      </c>
      <c r="E130" s="169" t="s">
        <v>829</v>
      </c>
      <c r="F130" s="79"/>
      <c r="G130" s="32"/>
      <c r="H130" s="19"/>
      <c r="I130" s="19"/>
      <c r="J130" s="47"/>
      <c r="K130" s="47"/>
      <c r="L130" s="47"/>
      <c r="M130" s="47"/>
      <c r="N130" s="46"/>
      <c r="O130" s="47"/>
      <c r="P130" s="47"/>
      <c r="Q130" s="47"/>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20"/>
      <c r="BE130" s="22"/>
      <c r="BF130" s="22"/>
      <c r="BG130" s="21"/>
      <c r="BH130" s="21"/>
      <c r="BI130" s="21"/>
      <c r="BJ130" s="21"/>
      <c r="BK130" s="54"/>
    </row>
    <row r="131" spans="2:63" s="13" customFormat="1" ht="41.25" customHeight="1" x14ac:dyDescent="0.2">
      <c r="B131" s="44"/>
      <c r="C131" s="110" t="s">
        <v>847</v>
      </c>
      <c r="D131" s="169" t="s">
        <v>843</v>
      </c>
      <c r="E131" s="104"/>
      <c r="F131" s="79"/>
      <c r="G131" s="32"/>
      <c r="H131" s="19"/>
      <c r="I131" s="19"/>
      <c r="J131" s="47"/>
      <c r="K131" s="47"/>
      <c r="L131" s="47"/>
      <c r="M131" s="47"/>
      <c r="N131" s="46"/>
      <c r="O131" s="47"/>
      <c r="P131" s="47"/>
      <c r="Q131" s="47"/>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20"/>
      <c r="BE131" s="22"/>
      <c r="BF131" s="22"/>
      <c r="BG131" s="21"/>
      <c r="BH131" s="21"/>
      <c r="BI131" s="21"/>
      <c r="BJ131" s="21"/>
      <c r="BK131" s="54"/>
    </row>
    <row r="132" spans="2:63" s="13" customFormat="1" ht="42" customHeight="1" x14ac:dyDescent="0.2">
      <c r="B132" s="44"/>
      <c r="C132" s="110" t="s">
        <v>848</v>
      </c>
      <c r="D132" s="169" t="s">
        <v>843</v>
      </c>
      <c r="E132" s="78"/>
      <c r="F132" s="79"/>
      <c r="G132" s="32"/>
      <c r="H132" s="19"/>
      <c r="I132" s="19"/>
      <c r="J132" s="47"/>
      <c r="K132" s="47"/>
      <c r="L132" s="47"/>
      <c r="M132" s="47"/>
      <c r="N132" s="46"/>
      <c r="O132" s="47"/>
      <c r="P132" s="47"/>
      <c r="Q132" s="47"/>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20"/>
      <c r="BE132" s="22"/>
      <c r="BF132" s="22"/>
      <c r="BG132" s="21"/>
      <c r="BH132" s="21"/>
      <c r="BI132" s="21"/>
      <c r="BJ132" s="21"/>
      <c r="BK132" s="54"/>
    </row>
    <row r="133" spans="2:63" s="13" customFormat="1" ht="30.75" customHeight="1" x14ac:dyDescent="0.2">
      <c r="B133" s="44"/>
      <c r="C133" s="110" t="s">
        <v>837</v>
      </c>
      <c r="D133" s="169" t="s">
        <v>843</v>
      </c>
      <c r="E133" s="78"/>
      <c r="F133" s="79"/>
      <c r="G133" s="32"/>
      <c r="H133" s="19"/>
      <c r="I133" s="19"/>
      <c r="J133" s="47"/>
      <c r="K133" s="47"/>
      <c r="L133" s="47"/>
      <c r="M133" s="47"/>
      <c r="N133" s="46"/>
      <c r="O133" s="47"/>
      <c r="P133" s="47"/>
      <c r="Q133" s="47"/>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20"/>
      <c r="BE133" s="22"/>
      <c r="BF133" s="22"/>
      <c r="BG133" s="21"/>
      <c r="BH133" s="21"/>
      <c r="BI133" s="21"/>
      <c r="BJ133" s="21"/>
      <c r="BK133" s="54"/>
    </row>
    <row r="134" spans="2:63" s="13" customFormat="1" ht="42" customHeight="1" x14ac:dyDescent="0.2">
      <c r="B134" s="44" t="s">
        <v>849</v>
      </c>
      <c r="C134" s="114" t="s">
        <v>850</v>
      </c>
      <c r="D134" s="169"/>
      <c r="E134" s="78"/>
      <c r="F134" s="116" t="s">
        <v>851</v>
      </c>
      <c r="G134" s="32"/>
      <c r="H134" s="19"/>
      <c r="I134" s="19"/>
      <c r="J134" s="47"/>
      <c r="K134" s="47"/>
      <c r="L134" s="47"/>
      <c r="M134" s="47"/>
      <c r="N134" s="46"/>
      <c r="O134" s="47"/>
      <c r="P134" s="47"/>
      <c r="Q134" s="47"/>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20"/>
      <c r="BE134" s="22"/>
      <c r="BF134" s="22"/>
      <c r="BG134" s="21"/>
      <c r="BH134" s="21"/>
      <c r="BI134" s="21"/>
      <c r="BJ134" s="21"/>
      <c r="BK134" s="54"/>
    </row>
    <row r="135" spans="2:63" s="13" customFormat="1" ht="42" customHeight="1" x14ac:dyDescent="0.2">
      <c r="B135" s="44" t="s">
        <v>852</v>
      </c>
      <c r="C135" s="111" t="s">
        <v>853</v>
      </c>
      <c r="D135" s="169"/>
      <c r="E135" s="78"/>
      <c r="F135" s="116"/>
      <c r="G135" s="115"/>
      <c r="H135" s="19"/>
      <c r="I135" s="19"/>
      <c r="J135" s="47"/>
      <c r="K135" s="47"/>
      <c r="L135" s="47"/>
      <c r="M135" s="47"/>
      <c r="N135" s="46"/>
      <c r="O135" s="47"/>
      <c r="P135" s="47"/>
      <c r="Q135" s="47"/>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20"/>
      <c r="BE135" s="22"/>
      <c r="BF135" s="22"/>
      <c r="BG135" s="21"/>
      <c r="BH135" s="21"/>
      <c r="BI135" s="21"/>
      <c r="BJ135" s="21"/>
      <c r="BK135" s="54"/>
    </row>
    <row r="136" spans="2:63" s="13" customFormat="1" ht="30" customHeight="1" x14ac:dyDescent="0.2">
      <c r="B136" s="44"/>
      <c r="C136" s="111" t="s">
        <v>729</v>
      </c>
      <c r="D136" s="111"/>
      <c r="E136" s="78"/>
      <c r="F136" s="116"/>
      <c r="G136" s="115"/>
      <c r="H136" s="19"/>
      <c r="I136" s="19"/>
      <c r="J136" s="47"/>
      <c r="K136" s="47"/>
      <c r="L136" s="47"/>
      <c r="M136" s="47"/>
      <c r="N136" s="46"/>
      <c r="O136" s="47"/>
      <c r="P136" s="47"/>
      <c r="Q136" s="47"/>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20"/>
      <c r="BE136" s="22"/>
      <c r="BF136" s="22"/>
      <c r="BG136" s="21"/>
      <c r="BH136" s="21"/>
      <c r="BI136" s="21"/>
      <c r="BJ136" s="21"/>
      <c r="BK136" s="54"/>
    </row>
    <row r="137" spans="2:63" s="13" customFormat="1" ht="57.75" customHeight="1" x14ac:dyDescent="0.2">
      <c r="B137" s="44"/>
      <c r="C137" s="110" t="s">
        <v>854</v>
      </c>
      <c r="D137" s="166" t="s">
        <v>855</v>
      </c>
      <c r="E137" s="78"/>
      <c r="F137" s="79"/>
      <c r="G137" s="32"/>
      <c r="H137" s="19"/>
      <c r="I137" s="19"/>
      <c r="J137" s="47"/>
      <c r="K137" s="47"/>
      <c r="L137" s="47"/>
      <c r="M137" s="47"/>
      <c r="N137" s="46"/>
      <c r="O137" s="47"/>
      <c r="P137" s="47"/>
      <c r="Q137" s="47"/>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20"/>
      <c r="BE137" s="22"/>
      <c r="BF137" s="22"/>
      <c r="BG137" s="21"/>
      <c r="BH137" s="21"/>
      <c r="BI137" s="21"/>
      <c r="BJ137" s="21"/>
      <c r="BK137" s="54"/>
    </row>
    <row r="138" spans="2:63" s="13" customFormat="1" ht="42" customHeight="1" x14ac:dyDescent="0.25">
      <c r="B138" s="44"/>
      <c r="C138" s="110" t="s">
        <v>856</v>
      </c>
      <c r="D138" s="185" t="s">
        <v>857</v>
      </c>
      <c r="E138" s="156"/>
      <c r="F138" s="79"/>
      <c r="G138" s="32"/>
      <c r="H138" s="19"/>
      <c r="I138" s="19"/>
      <c r="J138" s="47"/>
      <c r="K138" s="47"/>
      <c r="L138" s="47"/>
      <c r="M138" s="47"/>
      <c r="N138" s="46"/>
      <c r="O138" s="47"/>
      <c r="P138" s="47"/>
      <c r="Q138" s="47"/>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20"/>
      <c r="BE138" s="22"/>
      <c r="BF138" s="22"/>
      <c r="BG138" s="21"/>
      <c r="BH138" s="21"/>
      <c r="BI138" s="21"/>
      <c r="BJ138" s="21"/>
      <c r="BK138" s="54"/>
    </row>
    <row r="139" spans="2:63" s="13" customFormat="1" ht="50.25" customHeight="1" x14ac:dyDescent="0.2">
      <c r="B139" s="44"/>
      <c r="C139" s="110" t="s">
        <v>858</v>
      </c>
      <c r="D139" s="188" t="s">
        <v>857</v>
      </c>
      <c r="E139" s="156"/>
      <c r="F139" s="79"/>
      <c r="G139" s="32"/>
      <c r="H139" s="19"/>
      <c r="I139" s="19"/>
      <c r="J139" s="47"/>
      <c r="K139" s="47"/>
      <c r="L139" s="47"/>
      <c r="M139" s="47"/>
      <c r="N139" s="46"/>
      <c r="O139" s="47"/>
      <c r="P139" s="47"/>
      <c r="Q139" s="47"/>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20"/>
      <c r="BE139" s="22"/>
      <c r="BF139" s="22"/>
      <c r="BG139" s="21"/>
      <c r="BH139" s="21"/>
      <c r="BI139" s="21"/>
      <c r="BJ139" s="21"/>
      <c r="BK139" s="54"/>
    </row>
    <row r="140" spans="2:63" s="13" customFormat="1" ht="19.5" customHeight="1" x14ac:dyDescent="0.2">
      <c r="B140" s="44"/>
      <c r="C140" s="114" t="s">
        <v>741</v>
      </c>
      <c r="D140" s="165"/>
      <c r="E140" s="78"/>
      <c r="F140" s="79"/>
      <c r="G140" s="32"/>
      <c r="H140" s="19"/>
      <c r="I140" s="19"/>
      <c r="J140" s="47"/>
      <c r="K140" s="47"/>
      <c r="L140" s="47"/>
      <c r="M140" s="47"/>
      <c r="N140" s="46"/>
      <c r="O140" s="47"/>
      <c r="P140" s="47"/>
      <c r="Q140" s="47"/>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20"/>
      <c r="BE140" s="22"/>
      <c r="BF140" s="22"/>
      <c r="BG140" s="21"/>
      <c r="BH140" s="21"/>
      <c r="BI140" s="21"/>
      <c r="BJ140" s="21"/>
      <c r="BK140" s="54"/>
    </row>
    <row r="141" spans="2:63" s="13" customFormat="1" ht="29.25" customHeight="1" x14ac:dyDescent="0.2">
      <c r="B141" s="44"/>
      <c r="C141" s="110" t="s">
        <v>859</v>
      </c>
      <c r="D141" s="169" t="s">
        <v>743</v>
      </c>
      <c r="E141" s="165" t="s">
        <v>860</v>
      </c>
      <c r="F141" s="79"/>
      <c r="G141" s="32"/>
      <c r="H141" s="19"/>
      <c r="I141" s="19"/>
      <c r="J141" s="47"/>
      <c r="K141" s="47"/>
      <c r="L141" s="47"/>
      <c r="M141" s="47"/>
      <c r="N141" s="46"/>
      <c r="O141" s="47"/>
      <c r="P141" s="47"/>
      <c r="Q141" s="47"/>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20"/>
      <c r="BE141" s="22"/>
      <c r="BF141" s="22"/>
      <c r="BG141" s="21"/>
      <c r="BH141" s="21"/>
      <c r="BI141" s="21"/>
      <c r="BJ141" s="21"/>
      <c r="BK141" s="54"/>
    </row>
    <row r="142" spans="2:63" s="13" customFormat="1" ht="42" customHeight="1" x14ac:dyDescent="0.2">
      <c r="B142" s="44" t="s">
        <v>861</v>
      </c>
      <c r="C142" s="111" t="s">
        <v>862</v>
      </c>
      <c r="D142" s="166"/>
      <c r="E142" s="78"/>
      <c r="F142" s="116" t="s">
        <v>851</v>
      </c>
      <c r="G142" s="32"/>
      <c r="H142" s="19"/>
      <c r="I142" s="19"/>
      <c r="J142" s="47"/>
      <c r="K142" s="47"/>
      <c r="L142" s="47"/>
      <c r="M142" s="47"/>
      <c r="N142" s="46"/>
      <c r="O142" s="47"/>
      <c r="P142" s="47"/>
      <c r="Q142" s="47"/>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20"/>
      <c r="BE142" s="22"/>
      <c r="BF142" s="22"/>
      <c r="BG142" s="21"/>
      <c r="BH142" s="21"/>
      <c r="BI142" s="21"/>
      <c r="BJ142" s="21"/>
      <c r="BK142" s="54"/>
    </row>
    <row r="143" spans="2:63" s="13" customFormat="1" ht="28.5" customHeight="1" x14ac:dyDescent="0.2">
      <c r="B143" s="44"/>
      <c r="C143" s="186" t="s">
        <v>729</v>
      </c>
      <c r="D143" s="187"/>
      <c r="E143" s="156"/>
      <c r="F143" s="116"/>
      <c r="G143" s="32"/>
      <c r="H143" s="19"/>
      <c r="I143" s="19"/>
      <c r="J143" s="47"/>
      <c r="K143" s="47"/>
      <c r="L143" s="47"/>
      <c r="M143" s="47"/>
      <c r="N143" s="46"/>
      <c r="O143" s="47"/>
      <c r="P143" s="47"/>
      <c r="Q143" s="47"/>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20"/>
      <c r="BE143" s="22"/>
      <c r="BF143" s="22"/>
      <c r="BG143" s="21"/>
      <c r="BH143" s="21"/>
      <c r="BI143" s="21"/>
      <c r="BJ143" s="21"/>
      <c r="BK143" s="54"/>
    </row>
    <row r="144" spans="2:63" s="13" customFormat="1" ht="42" customHeight="1" x14ac:dyDescent="0.2">
      <c r="B144" s="44"/>
      <c r="C144" s="110" t="s">
        <v>863</v>
      </c>
      <c r="D144" s="165" t="s">
        <v>860</v>
      </c>
      <c r="E144" s="78"/>
      <c r="F144" s="79"/>
      <c r="G144" s="32"/>
      <c r="H144" s="19"/>
      <c r="I144" s="19"/>
      <c r="J144" s="47"/>
      <c r="K144" s="47"/>
      <c r="L144" s="47"/>
      <c r="M144" s="47"/>
      <c r="N144" s="46"/>
      <c r="O144" s="47"/>
      <c r="P144" s="47"/>
      <c r="Q144" s="47"/>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20"/>
      <c r="BE144" s="22"/>
      <c r="BF144" s="22"/>
      <c r="BG144" s="21"/>
      <c r="BH144" s="21"/>
      <c r="BI144" s="21"/>
      <c r="BJ144" s="21"/>
      <c r="BK144" s="54"/>
    </row>
    <row r="145" spans="2:63" s="13" customFormat="1" ht="45.75" customHeight="1" x14ac:dyDescent="0.2">
      <c r="B145" s="44"/>
      <c r="C145" s="110" t="s">
        <v>864</v>
      </c>
      <c r="D145" s="166" t="s">
        <v>865</v>
      </c>
      <c r="E145" s="78"/>
      <c r="F145" s="79"/>
      <c r="G145" s="32"/>
      <c r="H145" s="19"/>
      <c r="I145" s="19"/>
      <c r="J145" s="47"/>
      <c r="K145" s="47"/>
      <c r="L145" s="47"/>
      <c r="M145" s="47"/>
      <c r="N145" s="46"/>
      <c r="O145" s="47"/>
      <c r="P145" s="47"/>
      <c r="Q145" s="47"/>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20"/>
      <c r="BE145" s="22"/>
      <c r="BF145" s="22"/>
      <c r="BG145" s="21"/>
      <c r="BH145" s="21"/>
      <c r="BI145" s="21"/>
      <c r="BJ145" s="21"/>
      <c r="BK145" s="54"/>
    </row>
    <row r="146" spans="2:63" s="13" customFormat="1" ht="25.5" customHeight="1" x14ac:dyDescent="0.2">
      <c r="B146" s="44"/>
      <c r="C146" s="186" t="s">
        <v>741</v>
      </c>
      <c r="D146" s="187"/>
      <c r="E146" s="156"/>
      <c r="F146" s="79"/>
      <c r="G146" s="32"/>
      <c r="H146" s="19"/>
      <c r="I146" s="19"/>
      <c r="J146" s="47"/>
      <c r="K146" s="47"/>
      <c r="L146" s="47"/>
      <c r="M146" s="47"/>
      <c r="N146" s="46"/>
      <c r="O146" s="47"/>
      <c r="P146" s="47"/>
      <c r="Q146" s="47"/>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20"/>
      <c r="BE146" s="22"/>
      <c r="BF146" s="22"/>
      <c r="BG146" s="21"/>
      <c r="BH146" s="21"/>
      <c r="BI146" s="21"/>
      <c r="BJ146" s="21"/>
      <c r="BK146" s="54"/>
    </row>
    <row r="147" spans="2:63" s="13" customFormat="1" ht="32.25" customHeight="1" x14ac:dyDescent="0.2">
      <c r="B147" s="44"/>
      <c r="C147" s="110" t="s">
        <v>866</v>
      </c>
      <c r="D147" s="165" t="s">
        <v>743</v>
      </c>
      <c r="E147" s="169" t="s">
        <v>865</v>
      </c>
      <c r="F147" s="79"/>
      <c r="G147" s="32"/>
      <c r="H147" s="19"/>
      <c r="I147" s="19"/>
      <c r="J147" s="47"/>
      <c r="K147" s="47"/>
      <c r="L147" s="47"/>
      <c r="M147" s="47"/>
      <c r="N147" s="46"/>
      <c r="O147" s="47"/>
      <c r="P147" s="47"/>
      <c r="Q147" s="47"/>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20"/>
      <c r="BE147" s="22"/>
      <c r="BF147" s="22"/>
      <c r="BG147" s="21"/>
      <c r="BH147" s="21"/>
      <c r="BI147" s="21"/>
      <c r="BJ147" s="21"/>
      <c r="BK147" s="54"/>
    </row>
    <row r="148" spans="2:63" s="13" customFormat="1" ht="28.5" customHeight="1" x14ac:dyDescent="0.2">
      <c r="B148" s="44"/>
      <c r="C148" s="110" t="s">
        <v>867</v>
      </c>
      <c r="D148" s="169" t="s">
        <v>743</v>
      </c>
      <c r="E148" s="169" t="s">
        <v>865</v>
      </c>
      <c r="F148" s="79"/>
      <c r="G148" s="32"/>
      <c r="H148" s="19"/>
      <c r="I148" s="19"/>
      <c r="J148" s="47"/>
      <c r="K148" s="47"/>
      <c r="L148" s="47"/>
      <c r="M148" s="47"/>
      <c r="N148" s="46"/>
      <c r="O148" s="47"/>
      <c r="P148" s="47"/>
      <c r="Q148" s="47"/>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20"/>
      <c r="BE148" s="22"/>
      <c r="BF148" s="22"/>
      <c r="BG148" s="21"/>
      <c r="BH148" s="21"/>
      <c r="BI148" s="21"/>
      <c r="BJ148" s="21" t="s">
        <v>32</v>
      </c>
      <c r="BK148" s="54">
        <f t="shared" ref="BK148:BK180" si="2">IF(BJ148&lt;&gt;"",1,IF(BI148&lt;&gt;"",0.9,IF(BH148&lt;&gt;"",0.75,IF(BG148&lt;&gt;"",0.5,IF(BF148&lt;&gt;"",0.3,IF(BE148&lt;&gt;"",0.2,0))))))</f>
        <v>1</v>
      </c>
    </row>
    <row r="149" spans="2:63" s="13" customFormat="1" ht="28.5" customHeight="1" x14ac:dyDescent="0.2">
      <c r="B149" s="44" t="s">
        <v>868</v>
      </c>
      <c r="C149" s="111" t="s">
        <v>869</v>
      </c>
      <c r="D149" s="169"/>
      <c r="E149" s="78"/>
      <c r="F149" s="116" t="s">
        <v>851</v>
      </c>
      <c r="G149" s="32"/>
      <c r="H149" s="19"/>
      <c r="I149" s="19"/>
      <c r="J149" s="47"/>
      <c r="K149" s="47"/>
      <c r="L149" s="47"/>
      <c r="M149" s="47"/>
      <c r="N149" s="46"/>
      <c r="O149" s="47"/>
      <c r="P149" s="47"/>
      <c r="Q149" s="47"/>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20"/>
      <c r="BE149" s="22"/>
      <c r="BF149" s="22"/>
      <c r="BG149" s="21"/>
      <c r="BH149" s="21"/>
      <c r="BI149" s="21"/>
      <c r="BJ149" s="21"/>
      <c r="BK149" s="54"/>
    </row>
    <row r="150" spans="2:63" s="13" customFormat="1" ht="28.5" customHeight="1" x14ac:dyDescent="0.2">
      <c r="B150" s="44"/>
      <c r="C150" s="114" t="s">
        <v>729</v>
      </c>
      <c r="D150" s="169"/>
      <c r="E150" s="78"/>
      <c r="F150" s="116"/>
      <c r="G150" s="32"/>
      <c r="H150" s="19"/>
      <c r="I150" s="19"/>
      <c r="J150" s="47"/>
      <c r="K150" s="47"/>
      <c r="L150" s="47"/>
      <c r="M150" s="47"/>
      <c r="N150" s="46"/>
      <c r="O150" s="47"/>
      <c r="P150" s="47"/>
      <c r="Q150" s="47"/>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20"/>
      <c r="BE150" s="22"/>
      <c r="BF150" s="22"/>
      <c r="BG150" s="21"/>
      <c r="BH150" s="21"/>
      <c r="BI150" s="21"/>
      <c r="BJ150" s="21"/>
      <c r="BK150" s="54"/>
    </row>
    <row r="151" spans="2:63" s="13" customFormat="1" ht="42" customHeight="1" x14ac:dyDescent="0.2">
      <c r="B151" s="44"/>
      <c r="C151" s="110" t="s">
        <v>870</v>
      </c>
      <c r="D151" s="169" t="s">
        <v>871</v>
      </c>
      <c r="E151" s="78"/>
      <c r="F151" s="79"/>
      <c r="G151" s="32"/>
      <c r="H151" s="19"/>
      <c r="I151" s="19"/>
      <c r="J151" s="47"/>
      <c r="K151" s="47"/>
      <c r="L151" s="47"/>
      <c r="M151" s="47"/>
      <c r="N151" s="46"/>
      <c r="O151" s="47"/>
      <c r="P151" s="47"/>
      <c r="Q151" s="47"/>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20"/>
      <c r="BE151" s="22"/>
      <c r="BF151" s="22"/>
      <c r="BG151" s="21"/>
      <c r="BH151" s="21"/>
      <c r="BI151" s="21"/>
      <c r="BJ151" s="21"/>
      <c r="BK151" s="54"/>
    </row>
    <row r="152" spans="2:63" s="13" customFormat="1" ht="25.5" customHeight="1" x14ac:dyDescent="0.2">
      <c r="B152" s="44"/>
      <c r="C152" s="114" t="s">
        <v>741</v>
      </c>
      <c r="D152" s="169"/>
      <c r="E152" s="78"/>
      <c r="F152" s="79"/>
      <c r="G152" s="32"/>
      <c r="H152" s="19"/>
      <c r="I152" s="19"/>
      <c r="J152" s="47"/>
      <c r="K152" s="47"/>
      <c r="L152" s="47"/>
      <c r="M152" s="47"/>
      <c r="N152" s="46"/>
      <c r="O152" s="47"/>
      <c r="P152" s="47"/>
      <c r="Q152" s="47"/>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20"/>
      <c r="BE152" s="22"/>
      <c r="BF152" s="22"/>
      <c r="BG152" s="21"/>
      <c r="BH152" s="21"/>
      <c r="BI152" s="21"/>
      <c r="BJ152" s="21"/>
      <c r="BK152" s="54"/>
    </row>
    <row r="153" spans="2:63" s="13" customFormat="1" ht="37.5" customHeight="1" x14ac:dyDescent="0.2">
      <c r="B153" s="44"/>
      <c r="C153" s="110" t="s">
        <v>872</v>
      </c>
      <c r="D153" s="169" t="s">
        <v>743</v>
      </c>
      <c r="E153" s="169" t="s">
        <v>659</v>
      </c>
      <c r="F153" s="79"/>
      <c r="G153" s="32"/>
      <c r="H153" s="19"/>
      <c r="I153" s="19"/>
      <c r="J153" s="47"/>
      <c r="K153" s="47"/>
      <c r="L153" s="47"/>
      <c r="M153" s="47"/>
      <c r="N153" s="46"/>
      <c r="O153" s="47"/>
      <c r="P153" s="47"/>
      <c r="Q153" s="47"/>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20"/>
      <c r="BE153" s="22"/>
      <c r="BF153" s="22"/>
      <c r="BG153" s="21"/>
      <c r="BH153" s="21"/>
      <c r="BI153" s="21"/>
      <c r="BJ153" s="21"/>
      <c r="BK153" s="54"/>
    </row>
    <row r="154" spans="2:63" s="13" customFormat="1" ht="28.5" customHeight="1" x14ac:dyDescent="0.2">
      <c r="B154" s="44"/>
      <c r="C154" s="110" t="s">
        <v>866</v>
      </c>
      <c r="D154" s="169" t="s">
        <v>743</v>
      </c>
      <c r="E154" s="169" t="s">
        <v>659</v>
      </c>
      <c r="F154" s="79"/>
      <c r="G154" s="32"/>
      <c r="H154" s="19"/>
      <c r="I154" s="19"/>
      <c r="J154" s="47"/>
      <c r="K154" s="47"/>
      <c r="L154" s="47"/>
      <c r="M154" s="47"/>
      <c r="N154" s="46"/>
      <c r="O154" s="47"/>
      <c r="P154" s="47"/>
      <c r="Q154" s="47"/>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20"/>
      <c r="BE154" s="22"/>
      <c r="BF154" s="22"/>
      <c r="BG154" s="21"/>
      <c r="BH154" s="21"/>
      <c r="BI154" s="21"/>
      <c r="BJ154" s="21"/>
      <c r="BK154" s="54"/>
    </row>
    <row r="155" spans="2:63" s="13" customFormat="1" ht="28.5" customHeight="1" x14ac:dyDescent="0.2">
      <c r="B155" s="44"/>
      <c r="C155" s="110" t="s">
        <v>867</v>
      </c>
      <c r="D155" s="169" t="s">
        <v>743</v>
      </c>
      <c r="E155" s="169" t="s">
        <v>659</v>
      </c>
      <c r="F155" s="79"/>
      <c r="G155" s="32"/>
      <c r="H155" s="19"/>
      <c r="I155" s="19"/>
      <c r="J155" s="47"/>
      <c r="K155" s="47"/>
      <c r="L155" s="47"/>
      <c r="M155" s="47"/>
      <c r="N155" s="46"/>
      <c r="O155" s="47"/>
      <c r="P155" s="47"/>
      <c r="Q155" s="47"/>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20"/>
      <c r="BE155" s="22"/>
      <c r="BF155" s="22"/>
      <c r="BG155" s="21"/>
      <c r="BH155" s="21"/>
      <c r="BI155" s="21"/>
      <c r="BJ155" s="21"/>
      <c r="BK155" s="54"/>
    </row>
    <row r="156" spans="2:63" s="13" customFormat="1" ht="42" customHeight="1" x14ac:dyDescent="0.2">
      <c r="B156" s="44" t="s">
        <v>873</v>
      </c>
      <c r="C156" s="114" t="s">
        <v>874</v>
      </c>
      <c r="D156" s="169"/>
      <c r="E156" s="78"/>
      <c r="F156" s="116" t="s">
        <v>717</v>
      </c>
      <c r="G156" s="98"/>
      <c r="H156" s="19"/>
      <c r="I156" s="19"/>
      <c r="J156" s="47"/>
      <c r="K156" s="47"/>
      <c r="L156" s="47"/>
      <c r="M156" s="47"/>
      <c r="N156" s="46"/>
      <c r="O156" s="47"/>
      <c r="P156" s="47"/>
      <c r="Q156" s="47"/>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20"/>
      <c r="BE156" s="22"/>
      <c r="BF156" s="22"/>
      <c r="BG156" s="21"/>
      <c r="BH156" s="21"/>
      <c r="BI156" s="21"/>
      <c r="BJ156" s="21"/>
      <c r="BK156" s="54"/>
    </row>
    <row r="157" spans="2:63" s="13" customFormat="1" ht="36" customHeight="1" x14ac:dyDescent="0.2">
      <c r="B157" s="44" t="s">
        <v>875</v>
      </c>
      <c r="C157" s="111" t="s">
        <v>876</v>
      </c>
      <c r="D157" s="169"/>
      <c r="E157" s="78"/>
      <c r="F157" s="116"/>
      <c r="G157" s="32"/>
      <c r="H157" s="19"/>
      <c r="I157" s="19"/>
      <c r="J157" s="47"/>
      <c r="K157" s="47"/>
      <c r="L157" s="47"/>
      <c r="M157" s="47"/>
      <c r="N157" s="46"/>
      <c r="O157" s="47"/>
      <c r="P157" s="47"/>
      <c r="Q157" s="47"/>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20"/>
      <c r="BE157" s="22"/>
      <c r="BF157" s="22"/>
      <c r="BG157" s="21"/>
      <c r="BH157" s="21"/>
      <c r="BI157" s="21"/>
      <c r="BJ157" s="21"/>
      <c r="BK157" s="54"/>
    </row>
    <row r="158" spans="2:63" s="13" customFormat="1" ht="27.75" customHeight="1" x14ac:dyDescent="0.2">
      <c r="B158" s="44"/>
      <c r="C158" s="114" t="s">
        <v>729</v>
      </c>
      <c r="D158" s="169"/>
      <c r="E158" s="78"/>
      <c r="F158" s="116"/>
      <c r="G158" s="32"/>
      <c r="H158" s="19"/>
      <c r="I158" s="19"/>
      <c r="J158" s="47"/>
      <c r="K158" s="47"/>
      <c r="L158" s="47"/>
      <c r="M158" s="47"/>
      <c r="N158" s="46"/>
      <c r="O158" s="47"/>
      <c r="P158" s="47"/>
      <c r="Q158" s="47"/>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20"/>
      <c r="BE158" s="22"/>
      <c r="BF158" s="22"/>
      <c r="BG158" s="21"/>
      <c r="BH158" s="21"/>
      <c r="BI158" s="21"/>
      <c r="BJ158" s="21"/>
      <c r="BK158" s="54"/>
    </row>
    <row r="159" spans="2:63" s="13" customFormat="1" ht="39.75" customHeight="1" x14ac:dyDescent="0.2">
      <c r="B159" s="44"/>
      <c r="C159" s="110" t="s">
        <v>877</v>
      </c>
      <c r="D159" s="169" t="s">
        <v>865</v>
      </c>
      <c r="E159" s="78"/>
      <c r="F159" s="79"/>
      <c r="G159" s="32"/>
      <c r="H159" s="19"/>
      <c r="I159" s="19"/>
      <c r="J159" s="47"/>
      <c r="K159" s="47"/>
      <c r="L159" s="47"/>
      <c r="M159" s="47"/>
      <c r="N159" s="46"/>
      <c r="O159" s="47"/>
      <c r="P159" s="47"/>
      <c r="Q159" s="47"/>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20"/>
      <c r="BE159" s="22"/>
      <c r="BF159" s="22"/>
      <c r="BG159" s="21"/>
      <c r="BH159" s="21"/>
      <c r="BI159" s="21"/>
      <c r="BJ159" s="21"/>
      <c r="BK159" s="54"/>
    </row>
    <row r="160" spans="2:63" s="13" customFormat="1" ht="54" customHeight="1" x14ac:dyDescent="0.2">
      <c r="B160" s="44"/>
      <c r="C160" s="110" t="s">
        <v>878</v>
      </c>
      <c r="D160" s="169" t="s">
        <v>865</v>
      </c>
      <c r="E160" s="78"/>
      <c r="F160" s="79"/>
      <c r="G160" s="32"/>
      <c r="H160" s="19"/>
      <c r="I160" s="19"/>
      <c r="J160" s="47"/>
      <c r="K160" s="47"/>
      <c r="L160" s="47"/>
      <c r="M160" s="47"/>
      <c r="N160" s="46"/>
      <c r="O160" s="47"/>
      <c r="P160" s="47"/>
      <c r="Q160" s="47"/>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20"/>
      <c r="BE160" s="22"/>
      <c r="BF160" s="22"/>
      <c r="BG160" s="21"/>
      <c r="BH160" s="21"/>
      <c r="BI160" s="21"/>
      <c r="BJ160" s="21"/>
      <c r="BK160" s="54"/>
    </row>
    <row r="161" spans="2:63" s="13" customFormat="1" ht="45" customHeight="1" x14ac:dyDescent="0.2">
      <c r="B161" s="44" t="s">
        <v>879</v>
      </c>
      <c r="C161" s="111" t="s">
        <v>880</v>
      </c>
      <c r="D161" s="169"/>
      <c r="E161" s="78"/>
      <c r="F161" s="116" t="s">
        <v>851</v>
      </c>
      <c r="G161" s="98" t="s">
        <v>779</v>
      </c>
      <c r="H161" s="19"/>
      <c r="I161" s="19"/>
      <c r="J161" s="47"/>
      <c r="K161" s="47"/>
      <c r="L161" s="47"/>
      <c r="M161" s="47"/>
      <c r="N161" s="46"/>
      <c r="O161" s="47"/>
      <c r="P161" s="47"/>
      <c r="Q161" s="47"/>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20"/>
      <c r="BE161" s="22"/>
      <c r="BF161" s="22"/>
      <c r="BG161" s="21"/>
      <c r="BH161" s="21"/>
      <c r="BI161" s="21"/>
      <c r="BJ161" s="21"/>
      <c r="BK161" s="54"/>
    </row>
    <row r="162" spans="2:63" s="13" customFormat="1" ht="28.5" customHeight="1" x14ac:dyDescent="0.2">
      <c r="B162" s="44"/>
      <c r="C162" s="114" t="s">
        <v>729</v>
      </c>
      <c r="D162" s="169"/>
      <c r="E162" s="78"/>
      <c r="F162" s="79"/>
      <c r="G162" s="32"/>
      <c r="H162" s="19"/>
      <c r="I162" s="19"/>
      <c r="J162" s="47"/>
      <c r="K162" s="47"/>
      <c r="L162" s="47"/>
      <c r="M162" s="47"/>
      <c r="N162" s="46"/>
      <c r="O162" s="47"/>
      <c r="P162" s="47"/>
      <c r="Q162" s="47"/>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20"/>
      <c r="BE162" s="22"/>
      <c r="BF162" s="22"/>
      <c r="BG162" s="21"/>
      <c r="BH162" s="21"/>
      <c r="BI162" s="21"/>
      <c r="BJ162" s="21"/>
      <c r="BK162" s="54"/>
    </row>
    <row r="163" spans="2:63" s="13" customFormat="1" ht="37.5" customHeight="1" x14ac:dyDescent="0.2">
      <c r="B163" s="44"/>
      <c r="C163" s="110" t="s">
        <v>881</v>
      </c>
      <c r="D163" s="169" t="s">
        <v>865</v>
      </c>
      <c r="E163" s="78"/>
      <c r="F163" s="79"/>
      <c r="G163" s="32"/>
      <c r="H163" s="19"/>
      <c r="I163" s="19"/>
      <c r="J163" s="47"/>
      <c r="K163" s="47"/>
      <c r="L163" s="47"/>
      <c r="M163" s="47"/>
      <c r="N163" s="46"/>
      <c r="O163" s="47"/>
      <c r="P163" s="47"/>
      <c r="Q163" s="47"/>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20"/>
      <c r="BE163" s="22"/>
      <c r="BF163" s="22"/>
      <c r="BG163" s="21"/>
      <c r="BH163" s="21"/>
      <c r="BI163" s="21"/>
      <c r="BJ163" s="21"/>
      <c r="BK163" s="54"/>
    </row>
    <row r="164" spans="2:63" s="13" customFormat="1" ht="33.75" customHeight="1" x14ac:dyDescent="0.2">
      <c r="B164" s="44"/>
      <c r="C164" s="110" t="s">
        <v>882</v>
      </c>
      <c r="D164" s="169" t="s">
        <v>865</v>
      </c>
      <c r="E164" s="78"/>
      <c r="F164" s="79"/>
      <c r="G164" s="32"/>
      <c r="H164" s="19"/>
      <c r="I164" s="19"/>
      <c r="J164" s="47"/>
      <c r="K164" s="47"/>
      <c r="L164" s="47"/>
      <c r="M164" s="47"/>
      <c r="N164" s="46"/>
      <c r="O164" s="47"/>
      <c r="P164" s="47"/>
      <c r="Q164" s="47"/>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20"/>
      <c r="BE164" s="22"/>
      <c r="BF164" s="22"/>
      <c r="BG164" s="21"/>
      <c r="BH164" s="21"/>
      <c r="BI164" s="21"/>
      <c r="BJ164" s="21"/>
      <c r="BK164" s="54"/>
    </row>
    <row r="165" spans="2:63" s="13" customFormat="1" ht="45.75" customHeight="1" x14ac:dyDescent="0.2">
      <c r="B165" s="44"/>
      <c r="C165" s="110" t="s">
        <v>788</v>
      </c>
      <c r="D165" s="169" t="s">
        <v>883</v>
      </c>
      <c r="E165" s="78"/>
      <c r="F165" s="79"/>
      <c r="G165" s="32"/>
      <c r="H165" s="19"/>
      <c r="I165" s="19"/>
      <c r="J165" s="47"/>
      <c r="K165" s="47"/>
      <c r="L165" s="47"/>
      <c r="M165" s="47"/>
      <c r="N165" s="46"/>
      <c r="O165" s="47"/>
      <c r="P165" s="47"/>
      <c r="Q165" s="47"/>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20"/>
      <c r="BE165" s="22"/>
      <c r="BF165" s="22"/>
      <c r="BG165" s="21"/>
      <c r="BH165" s="21"/>
      <c r="BI165" s="21"/>
      <c r="BJ165" s="21"/>
      <c r="BK165" s="54"/>
    </row>
    <row r="166" spans="2:63" s="13" customFormat="1" ht="43.5" customHeight="1" x14ac:dyDescent="0.2">
      <c r="B166" s="44" t="s">
        <v>884</v>
      </c>
      <c r="C166" s="111" t="s">
        <v>885</v>
      </c>
      <c r="D166" s="169"/>
      <c r="E166" s="78"/>
      <c r="F166" s="116" t="s">
        <v>851</v>
      </c>
      <c r="G166" s="98" t="s">
        <v>779</v>
      </c>
      <c r="H166" s="19"/>
      <c r="I166" s="19"/>
      <c r="J166" s="47"/>
      <c r="K166" s="47"/>
      <c r="L166" s="47"/>
      <c r="M166" s="47"/>
      <c r="N166" s="46"/>
      <c r="O166" s="47"/>
      <c r="P166" s="47"/>
      <c r="Q166" s="47"/>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20"/>
      <c r="BE166" s="22"/>
      <c r="BF166" s="22"/>
      <c r="BG166" s="21"/>
      <c r="BH166" s="21"/>
      <c r="BI166" s="21"/>
      <c r="BJ166" s="21"/>
      <c r="BK166" s="54"/>
    </row>
    <row r="167" spans="2:63" s="13" customFormat="1" ht="28.5" customHeight="1" x14ac:dyDescent="0.2">
      <c r="B167" s="44"/>
      <c r="C167" s="114" t="s">
        <v>729</v>
      </c>
      <c r="D167" s="169"/>
      <c r="E167" s="78"/>
      <c r="F167" s="79"/>
      <c r="G167" s="32"/>
      <c r="H167" s="19"/>
      <c r="I167" s="19"/>
      <c r="J167" s="47"/>
      <c r="K167" s="47"/>
      <c r="L167" s="47"/>
      <c r="M167" s="47"/>
      <c r="N167" s="46"/>
      <c r="O167" s="47"/>
      <c r="P167" s="47"/>
      <c r="Q167" s="47"/>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20"/>
      <c r="BE167" s="22"/>
      <c r="BF167" s="22"/>
      <c r="BG167" s="21"/>
      <c r="BH167" s="21"/>
      <c r="BI167" s="21"/>
      <c r="BJ167" s="21"/>
      <c r="BK167" s="54"/>
    </row>
    <row r="168" spans="2:63" s="13" customFormat="1" ht="33.75" customHeight="1" x14ac:dyDescent="0.2">
      <c r="B168" s="44"/>
      <c r="C168" s="110" t="s">
        <v>881</v>
      </c>
      <c r="D168" s="169" t="s">
        <v>865</v>
      </c>
      <c r="E168" s="78"/>
      <c r="F168" s="79"/>
      <c r="G168" s="32"/>
      <c r="H168" s="19"/>
      <c r="I168" s="19"/>
      <c r="J168" s="47"/>
      <c r="K168" s="47"/>
      <c r="L168" s="47"/>
      <c r="M168" s="47"/>
      <c r="N168" s="46"/>
      <c r="O168" s="47"/>
      <c r="P168" s="47"/>
      <c r="Q168" s="47"/>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20"/>
      <c r="BE168" s="22"/>
      <c r="BF168" s="22"/>
      <c r="BG168" s="21"/>
      <c r="BH168" s="21"/>
      <c r="BI168" s="21"/>
      <c r="BJ168" s="21"/>
      <c r="BK168" s="54"/>
    </row>
    <row r="169" spans="2:63" s="13" customFormat="1" ht="42" customHeight="1" x14ac:dyDescent="0.2">
      <c r="B169" s="44"/>
      <c r="C169" s="110" t="s">
        <v>882</v>
      </c>
      <c r="D169" s="169" t="s">
        <v>865</v>
      </c>
      <c r="E169" s="78"/>
      <c r="F169" s="79"/>
      <c r="G169" s="32"/>
      <c r="H169" s="19"/>
      <c r="I169" s="19"/>
      <c r="J169" s="47"/>
      <c r="K169" s="47"/>
      <c r="L169" s="47"/>
      <c r="M169" s="47"/>
      <c r="N169" s="46"/>
      <c r="O169" s="47"/>
      <c r="P169" s="47"/>
      <c r="Q169" s="47"/>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20"/>
      <c r="BE169" s="22"/>
      <c r="BF169" s="22"/>
      <c r="BG169" s="21"/>
      <c r="BH169" s="21"/>
      <c r="BI169" s="21"/>
      <c r="BJ169" s="21"/>
      <c r="BK169" s="54"/>
    </row>
    <row r="170" spans="2:63" s="13" customFormat="1" ht="49.5" customHeight="1" x14ac:dyDescent="0.2">
      <c r="B170" s="44"/>
      <c r="C170" s="110" t="s">
        <v>788</v>
      </c>
      <c r="D170" s="169" t="s">
        <v>883</v>
      </c>
      <c r="E170" s="78"/>
      <c r="F170" s="79"/>
      <c r="G170" s="32"/>
      <c r="H170" s="19"/>
      <c r="I170" s="19"/>
      <c r="J170" s="47"/>
      <c r="K170" s="47"/>
      <c r="L170" s="47"/>
      <c r="M170" s="47"/>
      <c r="N170" s="46"/>
      <c r="O170" s="47"/>
      <c r="P170" s="47"/>
      <c r="Q170" s="47"/>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20"/>
      <c r="BE170" s="22"/>
      <c r="BF170" s="22"/>
      <c r="BG170" s="21"/>
      <c r="BH170" s="21"/>
      <c r="BI170" s="21"/>
      <c r="BJ170" s="21"/>
      <c r="BK170" s="54"/>
    </row>
    <row r="171" spans="2:63" s="25" customFormat="1" ht="49.5" customHeight="1" x14ac:dyDescent="0.2">
      <c r="B171" s="45" t="s">
        <v>886</v>
      </c>
      <c r="C171" s="128" t="s">
        <v>887</v>
      </c>
      <c r="D171" s="169"/>
      <c r="E171" s="78"/>
      <c r="F171" s="129" t="s">
        <v>851</v>
      </c>
      <c r="G171" s="130" t="s">
        <v>779</v>
      </c>
      <c r="H171" s="48"/>
      <c r="I171" s="48"/>
      <c r="J171" s="52"/>
      <c r="K171" s="52"/>
      <c r="L171" s="52"/>
      <c r="M171" s="52"/>
      <c r="N171" s="53"/>
      <c r="O171" s="52"/>
      <c r="P171" s="52"/>
      <c r="Q171" s="52"/>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9"/>
      <c r="BE171" s="50"/>
      <c r="BF171" s="50"/>
      <c r="BG171" s="51"/>
      <c r="BH171" s="51"/>
      <c r="BI171" s="51"/>
      <c r="BJ171" s="51"/>
      <c r="BK171" s="127"/>
    </row>
    <row r="172" spans="2:63" s="25" customFormat="1" ht="28.5" customHeight="1" x14ac:dyDescent="0.2">
      <c r="B172" s="45"/>
      <c r="C172" s="131" t="s">
        <v>729</v>
      </c>
      <c r="D172" s="169"/>
      <c r="E172" s="78"/>
      <c r="F172" s="79"/>
      <c r="G172" s="43"/>
      <c r="H172" s="48"/>
      <c r="I172" s="48"/>
      <c r="J172" s="52"/>
      <c r="K172" s="52"/>
      <c r="L172" s="52"/>
      <c r="M172" s="52"/>
      <c r="N172" s="53"/>
      <c r="O172" s="52"/>
      <c r="P172" s="52"/>
      <c r="Q172" s="52"/>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9"/>
      <c r="BE172" s="50"/>
      <c r="BF172" s="50"/>
      <c r="BG172" s="51"/>
      <c r="BH172" s="51"/>
      <c r="BI172" s="51"/>
      <c r="BJ172" s="51"/>
      <c r="BK172" s="127"/>
    </row>
    <row r="173" spans="2:63" s="25" customFormat="1" ht="38.25" customHeight="1" x14ac:dyDescent="0.2">
      <c r="B173" s="45"/>
      <c r="C173" s="126" t="s">
        <v>888</v>
      </c>
      <c r="D173" s="169" t="s">
        <v>865</v>
      </c>
      <c r="E173" s="78"/>
      <c r="F173" s="79"/>
      <c r="G173" s="43"/>
      <c r="H173" s="48"/>
      <c r="I173" s="48"/>
      <c r="J173" s="52"/>
      <c r="K173" s="52"/>
      <c r="L173" s="52"/>
      <c r="M173" s="52"/>
      <c r="N173" s="53"/>
      <c r="O173" s="52"/>
      <c r="P173" s="52"/>
      <c r="Q173" s="52"/>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9"/>
      <c r="BE173" s="50"/>
      <c r="BF173" s="50"/>
      <c r="BG173" s="51"/>
      <c r="BH173" s="51"/>
      <c r="BI173" s="51"/>
      <c r="BJ173" s="51"/>
      <c r="BK173" s="127"/>
    </row>
    <row r="174" spans="2:63" s="25" customFormat="1" ht="45.75" customHeight="1" x14ac:dyDescent="0.2">
      <c r="B174" s="45"/>
      <c r="C174" s="126" t="s">
        <v>782</v>
      </c>
      <c r="D174" s="169" t="s">
        <v>889</v>
      </c>
      <c r="E174" s="78"/>
      <c r="F174" s="79"/>
      <c r="G174" s="43"/>
      <c r="H174" s="48"/>
      <c r="I174" s="48"/>
      <c r="J174" s="52"/>
      <c r="K174" s="52"/>
      <c r="L174" s="52"/>
      <c r="M174" s="52"/>
      <c r="N174" s="53"/>
      <c r="O174" s="52"/>
      <c r="P174" s="52"/>
      <c r="Q174" s="52"/>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9"/>
      <c r="BE174" s="50"/>
      <c r="BF174" s="50"/>
      <c r="BG174" s="51"/>
      <c r="BH174" s="51"/>
      <c r="BI174" s="51"/>
      <c r="BJ174" s="51"/>
      <c r="BK174" s="127"/>
    </row>
    <row r="175" spans="2:63" s="25" customFormat="1" ht="28.5" customHeight="1" x14ac:dyDescent="0.2">
      <c r="B175" s="45"/>
      <c r="C175" s="131" t="s">
        <v>741</v>
      </c>
      <c r="D175" s="169"/>
      <c r="E175" s="78"/>
      <c r="F175" s="79"/>
      <c r="G175" s="43"/>
      <c r="H175" s="48"/>
      <c r="I175" s="48"/>
      <c r="J175" s="52"/>
      <c r="K175" s="52"/>
      <c r="L175" s="52"/>
      <c r="M175" s="52"/>
      <c r="N175" s="53"/>
      <c r="O175" s="52"/>
      <c r="P175" s="52"/>
      <c r="Q175" s="52"/>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9"/>
      <c r="BE175" s="50"/>
      <c r="BF175" s="50"/>
      <c r="BG175" s="51"/>
      <c r="BH175" s="51"/>
      <c r="BI175" s="51"/>
      <c r="BJ175" s="51"/>
      <c r="BK175" s="127"/>
    </row>
    <row r="176" spans="2:63" s="25" customFormat="1" ht="40.5" customHeight="1" x14ac:dyDescent="0.2">
      <c r="B176" s="45"/>
      <c r="C176" s="126" t="s">
        <v>890</v>
      </c>
      <c r="D176" s="169" t="s">
        <v>743</v>
      </c>
      <c r="E176" s="169" t="s">
        <v>889</v>
      </c>
      <c r="F176" s="79"/>
      <c r="G176" s="43"/>
      <c r="H176" s="48"/>
      <c r="I176" s="48"/>
      <c r="J176" s="52"/>
      <c r="K176" s="52"/>
      <c r="L176" s="52"/>
      <c r="M176" s="52"/>
      <c r="N176" s="53"/>
      <c r="O176" s="52"/>
      <c r="P176" s="52"/>
      <c r="Q176" s="52"/>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9"/>
      <c r="BE176" s="50"/>
      <c r="BF176" s="50"/>
      <c r="BG176" s="51"/>
      <c r="BH176" s="51"/>
      <c r="BI176" s="51"/>
      <c r="BJ176" s="51"/>
      <c r="BK176" s="127"/>
    </row>
    <row r="177" spans="2:63" s="25" customFormat="1" ht="46.5" customHeight="1" x14ac:dyDescent="0.2">
      <c r="B177" s="45"/>
      <c r="C177" s="126" t="s">
        <v>891</v>
      </c>
      <c r="D177" s="169" t="s">
        <v>743</v>
      </c>
      <c r="E177" s="169" t="s">
        <v>889</v>
      </c>
      <c r="F177" s="79"/>
      <c r="G177" s="43"/>
      <c r="H177" s="48"/>
      <c r="I177" s="48"/>
      <c r="J177" s="52"/>
      <c r="K177" s="52"/>
      <c r="L177" s="52"/>
      <c r="M177" s="52"/>
      <c r="N177" s="53"/>
      <c r="O177" s="52"/>
      <c r="P177" s="52"/>
      <c r="Q177" s="52"/>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9"/>
      <c r="BE177" s="50"/>
      <c r="BF177" s="50"/>
      <c r="BG177" s="51"/>
      <c r="BH177" s="51"/>
      <c r="BI177" s="51"/>
      <c r="BJ177" s="51"/>
      <c r="BK177" s="127"/>
    </row>
    <row r="178" spans="2:63" s="25" customFormat="1" ht="42.75" customHeight="1" x14ac:dyDescent="0.2">
      <c r="B178" s="45" t="s">
        <v>892</v>
      </c>
      <c r="C178" s="128" t="s">
        <v>893</v>
      </c>
      <c r="D178" s="169"/>
      <c r="E178" s="78"/>
      <c r="F178" s="129" t="s">
        <v>851</v>
      </c>
      <c r="G178" s="130" t="s">
        <v>779</v>
      </c>
      <c r="H178" s="48"/>
      <c r="I178" s="48"/>
      <c r="J178" s="52"/>
      <c r="K178" s="52"/>
      <c r="L178" s="52"/>
      <c r="M178" s="52"/>
      <c r="N178" s="53"/>
      <c r="O178" s="52"/>
      <c r="P178" s="52"/>
      <c r="Q178" s="52"/>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9"/>
      <c r="BE178" s="50"/>
      <c r="BF178" s="50"/>
      <c r="BG178" s="51"/>
      <c r="BH178" s="51"/>
      <c r="BI178" s="51"/>
      <c r="BJ178" s="51"/>
      <c r="BK178" s="127"/>
    </row>
    <row r="179" spans="2:63" s="25" customFormat="1" ht="28.5" customHeight="1" x14ac:dyDescent="0.2">
      <c r="B179" s="45"/>
      <c r="C179" s="131" t="s">
        <v>729</v>
      </c>
      <c r="D179" s="169"/>
      <c r="E179" s="78"/>
      <c r="F179" s="79"/>
      <c r="G179" s="43"/>
      <c r="H179" s="48"/>
      <c r="I179" s="48"/>
      <c r="J179" s="52"/>
      <c r="K179" s="52"/>
      <c r="L179" s="52"/>
      <c r="M179" s="52"/>
      <c r="N179" s="53"/>
      <c r="O179" s="52"/>
      <c r="P179" s="52"/>
      <c r="Q179" s="52"/>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9"/>
      <c r="BE179" s="50"/>
      <c r="BF179" s="50"/>
      <c r="BG179" s="51"/>
      <c r="BH179" s="51"/>
      <c r="BI179" s="51"/>
      <c r="BJ179" s="51"/>
      <c r="BK179" s="127"/>
    </row>
    <row r="180" spans="2:63" s="25" customFormat="1" ht="45.75" customHeight="1" x14ac:dyDescent="0.2">
      <c r="B180" s="45"/>
      <c r="C180" s="126" t="s">
        <v>894</v>
      </c>
      <c r="D180" s="169" t="s">
        <v>889</v>
      </c>
      <c r="E180" s="78"/>
      <c r="F180" s="79"/>
      <c r="G180" s="43"/>
      <c r="H180" s="48"/>
      <c r="I180" s="48"/>
      <c r="J180" s="52"/>
      <c r="K180" s="52"/>
      <c r="L180" s="52"/>
      <c r="M180" s="52"/>
      <c r="N180" s="53"/>
      <c r="O180" s="52"/>
      <c r="P180" s="52"/>
      <c r="Q180" s="52"/>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9"/>
      <c r="BE180" s="50"/>
      <c r="BF180" s="50"/>
      <c r="BG180" s="51"/>
      <c r="BH180" s="51"/>
      <c r="BI180" s="51"/>
      <c r="BJ180" s="51" t="s">
        <v>32</v>
      </c>
      <c r="BK180" s="127">
        <f t="shared" si="2"/>
        <v>1</v>
      </c>
    </row>
    <row r="181" spans="2:63" s="25" customFormat="1" ht="43.5" customHeight="1" x14ac:dyDescent="0.2">
      <c r="B181" s="45"/>
      <c r="C181" s="126" t="s">
        <v>782</v>
      </c>
      <c r="D181" s="169" t="s">
        <v>889</v>
      </c>
      <c r="E181" s="78"/>
      <c r="F181" s="79"/>
      <c r="G181" s="43"/>
      <c r="H181" s="48"/>
      <c r="I181" s="48"/>
      <c r="J181" s="52"/>
      <c r="K181" s="52"/>
      <c r="L181" s="52"/>
      <c r="M181" s="52"/>
      <c r="N181" s="53"/>
      <c r="O181" s="52"/>
      <c r="P181" s="52"/>
      <c r="Q181" s="52"/>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9"/>
      <c r="BE181" s="50"/>
      <c r="BF181" s="50"/>
      <c r="BG181" s="51"/>
      <c r="BH181" s="51"/>
      <c r="BI181" s="51"/>
      <c r="BJ181" s="51"/>
      <c r="BK181" s="127"/>
    </row>
    <row r="182" spans="2:63" s="25" customFormat="1" ht="28.5" customHeight="1" x14ac:dyDescent="0.2">
      <c r="B182" s="45"/>
      <c r="C182" s="131" t="s">
        <v>741</v>
      </c>
      <c r="D182" s="169"/>
      <c r="E182" s="78"/>
      <c r="F182" s="79"/>
      <c r="G182" s="43"/>
      <c r="H182" s="48"/>
      <c r="I182" s="48"/>
      <c r="J182" s="52"/>
      <c r="K182" s="52"/>
      <c r="L182" s="52"/>
      <c r="M182" s="52"/>
      <c r="N182" s="53"/>
      <c r="O182" s="52"/>
      <c r="P182" s="52"/>
      <c r="Q182" s="52"/>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9"/>
      <c r="BE182" s="50"/>
      <c r="BF182" s="50"/>
      <c r="BG182" s="51"/>
      <c r="BH182" s="51"/>
      <c r="BI182" s="51"/>
      <c r="BJ182" s="51"/>
      <c r="BK182" s="127"/>
    </row>
    <row r="183" spans="2:63" s="25" customFormat="1" ht="28.5" customHeight="1" x14ac:dyDescent="0.2">
      <c r="B183" s="45"/>
      <c r="C183" s="126" t="s">
        <v>890</v>
      </c>
      <c r="D183" s="169" t="s">
        <v>743</v>
      </c>
      <c r="E183" s="78"/>
      <c r="F183" s="79"/>
      <c r="G183" s="43"/>
      <c r="H183" s="48"/>
      <c r="I183" s="48"/>
      <c r="J183" s="52"/>
      <c r="K183" s="52"/>
      <c r="L183" s="52"/>
      <c r="M183" s="52"/>
      <c r="N183" s="53"/>
      <c r="O183" s="52"/>
      <c r="P183" s="52"/>
      <c r="Q183" s="52"/>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9"/>
      <c r="BE183" s="50"/>
      <c r="BF183" s="50"/>
      <c r="BG183" s="51"/>
      <c r="BH183" s="51"/>
      <c r="BI183" s="51"/>
      <c r="BJ183" s="51"/>
      <c r="BK183" s="127"/>
    </row>
    <row r="184" spans="2:63" s="25" customFormat="1" ht="28.5" customHeight="1" x14ac:dyDescent="0.2">
      <c r="B184" s="45"/>
      <c r="C184" s="126" t="s">
        <v>895</v>
      </c>
      <c r="D184" s="169" t="s">
        <v>743</v>
      </c>
      <c r="E184" s="78"/>
      <c r="F184" s="79"/>
      <c r="G184" s="43"/>
      <c r="H184" s="48"/>
      <c r="I184" s="48"/>
      <c r="J184" s="52"/>
      <c r="K184" s="52"/>
      <c r="L184" s="52"/>
      <c r="M184" s="52"/>
      <c r="N184" s="53"/>
      <c r="O184" s="52"/>
      <c r="P184" s="52"/>
      <c r="Q184" s="52"/>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9"/>
      <c r="BE184" s="50"/>
      <c r="BF184" s="50"/>
      <c r="BG184" s="51"/>
      <c r="BH184" s="51"/>
      <c r="BI184" s="51"/>
      <c r="BJ184" s="51"/>
      <c r="BK184" s="127"/>
    </row>
    <row r="185" spans="2:63" s="25" customFormat="1" ht="28.5" customHeight="1" x14ac:dyDescent="0.2">
      <c r="B185" s="45"/>
      <c r="C185" s="126" t="s">
        <v>896</v>
      </c>
      <c r="D185" s="169" t="s">
        <v>743</v>
      </c>
      <c r="E185" s="78"/>
      <c r="F185" s="79"/>
      <c r="G185" s="43"/>
      <c r="H185" s="48"/>
      <c r="I185" s="48"/>
      <c r="J185" s="52"/>
      <c r="K185" s="52"/>
      <c r="L185" s="52"/>
      <c r="M185" s="52"/>
      <c r="N185" s="53"/>
      <c r="O185" s="52"/>
      <c r="P185" s="52"/>
      <c r="Q185" s="52"/>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9"/>
      <c r="BE185" s="50"/>
      <c r="BF185" s="50"/>
      <c r="BG185" s="51"/>
      <c r="BH185" s="51"/>
      <c r="BI185" s="51"/>
      <c r="BJ185" s="51"/>
      <c r="BK185" s="127"/>
    </row>
    <row r="186" spans="2:63" s="25" customFormat="1" ht="37.5" customHeight="1" x14ac:dyDescent="0.2">
      <c r="B186" s="45" t="s">
        <v>897</v>
      </c>
      <c r="C186" s="128" t="s">
        <v>898</v>
      </c>
      <c r="D186" s="169"/>
      <c r="E186" s="78"/>
      <c r="F186" s="129" t="s">
        <v>851</v>
      </c>
      <c r="G186" s="130" t="s">
        <v>779</v>
      </c>
      <c r="H186" s="48"/>
      <c r="I186" s="48"/>
      <c r="J186" s="52"/>
      <c r="K186" s="52"/>
      <c r="L186" s="52"/>
      <c r="M186" s="52"/>
      <c r="N186" s="53"/>
      <c r="O186" s="52"/>
      <c r="P186" s="52"/>
      <c r="Q186" s="52"/>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9"/>
      <c r="BE186" s="50"/>
      <c r="BF186" s="50"/>
      <c r="BG186" s="51"/>
      <c r="BH186" s="51"/>
      <c r="BI186" s="51"/>
      <c r="BJ186" s="51"/>
      <c r="BK186" s="127"/>
    </row>
    <row r="187" spans="2:63" s="25" customFormat="1" ht="22.5" customHeight="1" x14ac:dyDescent="0.2">
      <c r="B187" s="45"/>
      <c r="C187" s="131" t="s">
        <v>729</v>
      </c>
      <c r="D187" s="169"/>
      <c r="E187" s="78"/>
      <c r="F187" s="79"/>
      <c r="G187" s="43"/>
      <c r="H187" s="48"/>
      <c r="I187" s="48"/>
      <c r="J187" s="52"/>
      <c r="K187" s="52"/>
      <c r="L187" s="52"/>
      <c r="M187" s="52"/>
      <c r="N187" s="53"/>
      <c r="O187" s="52"/>
      <c r="P187" s="52"/>
      <c r="Q187" s="52"/>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9"/>
      <c r="BE187" s="50"/>
      <c r="BF187" s="50"/>
      <c r="BG187" s="51"/>
      <c r="BH187" s="51"/>
      <c r="BI187" s="51"/>
      <c r="BJ187" s="51"/>
      <c r="BK187" s="127"/>
    </row>
    <row r="188" spans="2:63" s="25" customFormat="1" ht="61.5" customHeight="1" x14ac:dyDescent="0.2">
      <c r="B188" s="45"/>
      <c r="C188" s="126" t="s">
        <v>899</v>
      </c>
      <c r="D188" s="169" t="s">
        <v>900</v>
      </c>
      <c r="E188" s="78"/>
      <c r="F188" s="79"/>
      <c r="G188" s="43"/>
      <c r="H188" s="48"/>
      <c r="I188" s="48"/>
      <c r="J188" s="52"/>
      <c r="K188" s="52"/>
      <c r="L188" s="52"/>
      <c r="M188" s="52"/>
      <c r="N188" s="53"/>
      <c r="O188" s="52"/>
      <c r="P188" s="52"/>
      <c r="Q188" s="52"/>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9"/>
      <c r="BE188" s="50"/>
      <c r="BF188" s="50"/>
      <c r="BG188" s="51"/>
      <c r="BH188" s="51"/>
      <c r="BI188" s="51"/>
      <c r="BJ188" s="51"/>
      <c r="BK188" s="127"/>
    </row>
    <row r="189" spans="2:63" s="25" customFormat="1" ht="54" customHeight="1" x14ac:dyDescent="0.2">
      <c r="B189" s="45"/>
      <c r="C189" s="126" t="s">
        <v>782</v>
      </c>
      <c r="D189" s="169" t="s">
        <v>900</v>
      </c>
      <c r="E189" s="78"/>
      <c r="F189" s="79"/>
      <c r="G189" s="43"/>
      <c r="H189" s="48"/>
      <c r="I189" s="48"/>
      <c r="J189" s="52"/>
      <c r="K189" s="52"/>
      <c r="L189" s="52"/>
      <c r="M189" s="52"/>
      <c r="N189" s="53"/>
      <c r="O189" s="52"/>
      <c r="P189" s="52"/>
      <c r="Q189" s="52"/>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9"/>
      <c r="BE189" s="50"/>
      <c r="BF189" s="50"/>
      <c r="BG189" s="51"/>
      <c r="BH189" s="51"/>
      <c r="BI189" s="51"/>
      <c r="BJ189" s="51"/>
      <c r="BK189" s="127"/>
    </row>
    <row r="190" spans="2:63" s="25" customFormat="1" ht="23.25" customHeight="1" x14ac:dyDescent="0.2">
      <c r="B190" s="45"/>
      <c r="C190" s="131" t="s">
        <v>741</v>
      </c>
      <c r="D190" s="169"/>
      <c r="E190" s="78"/>
      <c r="F190" s="79"/>
      <c r="G190" s="43"/>
      <c r="H190" s="48"/>
      <c r="I190" s="48"/>
      <c r="J190" s="52"/>
      <c r="K190" s="52"/>
      <c r="L190" s="52"/>
      <c r="M190" s="52"/>
      <c r="N190" s="53"/>
      <c r="O190" s="52"/>
      <c r="P190" s="52"/>
      <c r="Q190" s="52"/>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9"/>
      <c r="BE190" s="50"/>
      <c r="BF190" s="50"/>
      <c r="BG190" s="51"/>
      <c r="BH190" s="51"/>
      <c r="BI190" s="51"/>
      <c r="BJ190" s="51"/>
      <c r="BK190" s="127"/>
    </row>
    <row r="191" spans="2:63" s="25" customFormat="1" ht="32.25" customHeight="1" x14ac:dyDescent="0.2">
      <c r="B191" s="45"/>
      <c r="C191" s="126" t="s">
        <v>896</v>
      </c>
      <c r="D191" s="169" t="s">
        <v>743</v>
      </c>
      <c r="E191" s="165" t="s">
        <v>860</v>
      </c>
      <c r="F191" s="79"/>
      <c r="G191" s="43"/>
      <c r="H191" s="48"/>
      <c r="I191" s="48"/>
      <c r="J191" s="52"/>
      <c r="K191" s="52"/>
      <c r="L191" s="52"/>
      <c r="M191" s="52"/>
      <c r="N191" s="53"/>
      <c r="O191" s="52"/>
      <c r="P191" s="52"/>
      <c r="Q191" s="52"/>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9"/>
      <c r="BE191" s="50"/>
      <c r="BF191" s="50"/>
      <c r="BG191" s="51"/>
      <c r="BH191" s="51"/>
      <c r="BI191" s="51"/>
      <c r="BJ191" s="51"/>
      <c r="BK191" s="127"/>
    </row>
    <row r="192" spans="2:63" s="13" customFormat="1" ht="28.5" customHeight="1" x14ac:dyDescent="0.2">
      <c r="B192" s="44" t="s">
        <v>901</v>
      </c>
      <c r="C192" s="111" t="s">
        <v>902</v>
      </c>
      <c r="D192" s="169"/>
      <c r="E192" s="78"/>
      <c r="F192" s="116" t="s">
        <v>851</v>
      </c>
      <c r="G192" s="32"/>
      <c r="H192" s="19"/>
      <c r="I192" s="19"/>
      <c r="J192" s="47"/>
      <c r="K192" s="47"/>
      <c r="L192" s="47"/>
      <c r="M192" s="47"/>
      <c r="N192" s="46"/>
      <c r="O192" s="47"/>
      <c r="P192" s="47"/>
      <c r="Q192" s="47"/>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20"/>
      <c r="BE192" s="22"/>
      <c r="BF192" s="22"/>
      <c r="BG192" s="21"/>
      <c r="BH192" s="21"/>
      <c r="BI192" s="21"/>
      <c r="BJ192" s="21"/>
      <c r="BK192" s="54"/>
    </row>
    <row r="194" spans="2:7" s="25" customFormat="1" ht="28.5" customHeight="1" x14ac:dyDescent="0.2">
      <c r="B194" s="45"/>
      <c r="C194" s="131" t="s">
        <v>729</v>
      </c>
      <c r="D194" s="169"/>
      <c r="E194" s="78"/>
      <c r="F194" s="79"/>
      <c r="G194" s="43"/>
    </row>
    <row r="195" spans="2:7" s="25" customFormat="1" ht="57" customHeight="1" x14ac:dyDescent="0.2">
      <c r="B195" s="45"/>
      <c r="C195" s="126" t="s">
        <v>903</v>
      </c>
      <c r="D195" s="169" t="s">
        <v>900</v>
      </c>
      <c r="E195" s="78"/>
      <c r="F195" s="79"/>
      <c r="G195" s="43"/>
    </row>
    <row r="196" spans="2:7" s="25" customFormat="1" ht="54.75" customHeight="1" x14ac:dyDescent="0.2">
      <c r="B196" s="45"/>
      <c r="C196" s="126" t="s">
        <v>904</v>
      </c>
      <c r="D196" s="169" t="s">
        <v>900</v>
      </c>
      <c r="E196" s="78"/>
      <c r="F196" s="79"/>
      <c r="G196" s="43"/>
    </row>
    <row r="197" spans="2:7" s="25" customFormat="1" ht="54.75" customHeight="1" x14ac:dyDescent="0.2">
      <c r="B197" s="45"/>
      <c r="C197" s="126" t="s">
        <v>905</v>
      </c>
      <c r="D197" s="169" t="s">
        <v>900</v>
      </c>
      <c r="E197" s="78"/>
      <c r="F197" s="79"/>
      <c r="G197" s="43"/>
    </row>
    <row r="198" spans="2:7" s="25" customFormat="1" ht="15" x14ac:dyDescent="0.2">
      <c r="B198" s="45"/>
      <c r="C198" s="131" t="s">
        <v>741</v>
      </c>
      <c r="D198" s="169"/>
      <c r="E198" s="78"/>
      <c r="F198" s="79"/>
      <c r="G198" s="43"/>
    </row>
    <row r="199" spans="2:7" s="25" customFormat="1" ht="47.25" customHeight="1" x14ac:dyDescent="0.2">
      <c r="B199" s="45"/>
      <c r="C199" s="126" t="s">
        <v>906</v>
      </c>
      <c r="D199" s="169" t="s">
        <v>743</v>
      </c>
      <c r="E199" s="169" t="s">
        <v>900</v>
      </c>
      <c r="F199" s="79"/>
      <c r="G199" s="43"/>
    </row>
    <row r="200" spans="2:7" s="25" customFormat="1" ht="51" customHeight="1" x14ac:dyDescent="0.2">
      <c r="B200" s="45"/>
      <c r="C200" s="126" t="s">
        <v>907</v>
      </c>
      <c r="D200" s="169" t="s">
        <v>743</v>
      </c>
      <c r="E200" s="169" t="s">
        <v>900</v>
      </c>
      <c r="F200" s="79"/>
      <c r="G200" s="43"/>
    </row>
    <row r="201" spans="2:7" s="25" customFormat="1" ht="28.5" customHeight="1" x14ac:dyDescent="0.2">
      <c r="B201" s="45" t="s">
        <v>908</v>
      </c>
      <c r="C201" s="128" t="s">
        <v>909</v>
      </c>
      <c r="D201" s="169"/>
      <c r="E201" s="78"/>
      <c r="F201" s="129" t="s">
        <v>851</v>
      </c>
      <c r="G201" s="129" t="s">
        <v>779</v>
      </c>
    </row>
    <row r="202" spans="2:7" s="25" customFormat="1" ht="28.5" customHeight="1" x14ac:dyDescent="0.2">
      <c r="B202" s="45"/>
      <c r="C202" s="131" t="s">
        <v>729</v>
      </c>
      <c r="D202" s="169"/>
      <c r="E202" s="78"/>
      <c r="F202" s="79"/>
      <c r="G202" s="43"/>
    </row>
    <row r="203" spans="2:7" s="25" customFormat="1" ht="63.75" customHeight="1" x14ac:dyDescent="0.2">
      <c r="B203" s="45"/>
      <c r="C203" s="126" t="s">
        <v>910</v>
      </c>
      <c r="D203" s="169" t="s">
        <v>900</v>
      </c>
      <c r="E203" s="78"/>
      <c r="F203" s="79"/>
      <c r="G203" s="43"/>
    </row>
    <row r="204" spans="2:7" s="25" customFormat="1" ht="55.5" customHeight="1" x14ac:dyDescent="0.2">
      <c r="B204" s="45"/>
      <c r="C204" s="126" t="s">
        <v>911</v>
      </c>
      <c r="D204" s="169" t="s">
        <v>900</v>
      </c>
      <c r="E204" s="78"/>
      <c r="F204" s="79"/>
      <c r="G204" s="43"/>
    </row>
    <row r="205" spans="2:7" s="25" customFormat="1" ht="28.5" customHeight="1" x14ac:dyDescent="0.2">
      <c r="B205" s="45" t="s">
        <v>912</v>
      </c>
      <c r="C205" s="128" t="s">
        <v>913</v>
      </c>
      <c r="D205" s="169"/>
      <c r="E205" s="78"/>
      <c r="F205" s="129" t="s">
        <v>717</v>
      </c>
      <c r="G205" s="43"/>
    </row>
    <row r="206" spans="2:7" s="25" customFormat="1" ht="28.5" customHeight="1" x14ac:dyDescent="0.2">
      <c r="B206" s="45"/>
      <c r="C206" s="131" t="s">
        <v>729</v>
      </c>
      <c r="D206" s="169"/>
      <c r="E206" s="78"/>
      <c r="F206" s="129"/>
      <c r="G206" s="43"/>
    </row>
    <row r="207" spans="2:7" s="25" customFormat="1" ht="62.25" customHeight="1" x14ac:dyDescent="0.2">
      <c r="B207" s="45"/>
      <c r="C207" s="126" t="s">
        <v>914</v>
      </c>
      <c r="D207" s="169" t="s">
        <v>900</v>
      </c>
      <c r="E207" s="78"/>
      <c r="F207" s="129"/>
      <c r="G207" s="43"/>
    </row>
    <row r="208" spans="2:7" s="25" customFormat="1" ht="58.5" customHeight="1" x14ac:dyDescent="0.2">
      <c r="B208" s="45"/>
      <c r="C208" s="126" t="s">
        <v>915</v>
      </c>
      <c r="D208" s="169" t="s">
        <v>900</v>
      </c>
      <c r="E208" s="78"/>
      <c r="F208" s="79"/>
      <c r="G208" s="43"/>
    </row>
    <row r="209" spans="2:7" s="25" customFormat="1" ht="28.5" customHeight="1" x14ac:dyDescent="0.2">
      <c r="B209" s="45"/>
      <c r="C209" s="131" t="s">
        <v>916</v>
      </c>
      <c r="D209" s="169"/>
      <c r="E209" s="78"/>
      <c r="F209" s="79"/>
      <c r="G209" s="43"/>
    </row>
    <row r="210" spans="2:7" s="13" customFormat="1" ht="53.25" customHeight="1" x14ac:dyDescent="0.2">
      <c r="B210" s="44"/>
      <c r="C210" s="126" t="s">
        <v>917</v>
      </c>
      <c r="D210" s="169" t="s">
        <v>743</v>
      </c>
      <c r="E210" s="169" t="s">
        <v>900</v>
      </c>
      <c r="F210" s="79"/>
      <c r="G210" s="32"/>
    </row>
    <row r="211" spans="2:7" s="13" customFormat="1" ht="54.75" customHeight="1" x14ac:dyDescent="0.2">
      <c r="B211" s="44"/>
      <c r="C211" s="126" t="s">
        <v>918</v>
      </c>
      <c r="D211" s="169" t="s">
        <v>743</v>
      </c>
      <c r="E211" s="169" t="s">
        <v>900</v>
      </c>
      <c r="F211" s="79"/>
      <c r="G211" s="32"/>
    </row>
    <row r="212" spans="2:7" s="13" customFormat="1" ht="39" customHeight="1" x14ac:dyDescent="0.2">
      <c r="B212" s="45" t="s">
        <v>919</v>
      </c>
      <c r="C212" s="128" t="s">
        <v>920</v>
      </c>
      <c r="D212" s="169"/>
      <c r="E212" s="78"/>
      <c r="F212" s="129" t="s">
        <v>717</v>
      </c>
      <c r="G212" s="129" t="s">
        <v>779</v>
      </c>
    </row>
    <row r="213" spans="2:7" s="13" customFormat="1" ht="28.5" customHeight="1" x14ac:dyDescent="0.2">
      <c r="B213" s="45"/>
      <c r="C213" s="131" t="s">
        <v>729</v>
      </c>
      <c r="D213" s="169"/>
      <c r="E213" s="78"/>
      <c r="F213" s="129"/>
      <c r="G213" s="129"/>
    </row>
    <row r="214" spans="2:7" s="13" customFormat="1" ht="42.75" customHeight="1" x14ac:dyDescent="0.2">
      <c r="B214" s="44"/>
      <c r="C214" s="126" t="s">
        <v>921</v>
      </c>
      <c r="D214" s="166" t="s">
        <v>922</v>
      </c>
      <c r="E214" s="78"/>
      <c r="F214" s="79"/>
      <c r="G214" s="32"/>
    </row>
    <row r="215" spans="2:7" s="13" customFormat="1" ht="31.5" customHeight="1" x14ac:dyDescent="0.2">
      <c r="B215" s="44"/>
      <c r="C215" s="126" t="s">
        <v>923</v>
      </c>
      <c r="D215" s="166" t="s">
        <v>922</v>
      </c>
      <c r="E215" s="78"/>
      <c r="F215" s="79"/>
      <c r="G215" s="32"/>
    </row>
    <row r="216" spans="2:7" s="13" customFormat="1" ht="51" customHeight="1" x14ac:dyDescent="0.2">
      <c r="B216" s="44"/>
      <c r="C216" s="126" t="s">
        <v>924</v>
      </c>
      <c r="D216" s="166" t="s">
        <v>611</v>
      </c>
      <c r="E216" s="78"/>
      <c r="F216" s="79"/>
      <c r="G216" s="32"/>
    </row>
    <row r="217" spans="2:7" s="13" customFormat="1" ht="39" customHeight="1" x14ac:dyDescent="0.2">
      <c r="B217" s="44"/>
      <c r="C217" s="258" t="s">
        <v>925</v>
      </c>
      <c r="D217" s="166" t="s">
        <v>926</v>
      </c>
      <c r="E217" s="78"/>
      <c r="F217" s="79"/>
      <c r="G217" s="32"/>
    </row>
    <row r="218" spans="2:7" s="13" customFormat="1" ht="36.75" customHeight="1" x14ac:dyDescent="0.2">
      <c r="B218" s="44"/>
      <c r="C218" s="258" t="s">
        <v>927</v>
      </c>
      <c r="D218" s="166" t="s">
        <v>922</v>
      </c>
      <c r="E218" s="78"/>
      <c r="F218" s="79"/>
      <c r="G218" s="32"/>
    </row>
    <row r="219" spans="2:7" s="13" customFormat="1" ht="28.5" customHeight="1" x14ac:dyDescent="0.2">
      <c r="B219" s="44"/>
      <c r="C219" s="131" t="s">
        <v>741</v>
      </c>
      <c r="D219" s="169"/>
      <c r="E219" s="78"/>
      <c r="F219" s="79"/>
      <c r="G219" s="32"/>
    </row>
    <row r="220" spans="2:7" s="13" customFormat="1" ht="50.25" customHeight="1" x14ac:dyDescent="0.2">
      <c r="B220" s="44"/>
      <c r="C220" s="126" t="s">
        <v>928</v>
      </c>
      <c r="D220" s="169" t="s">
        <v>743</v>
      </c>
      <c r="E220" s="166" t="s">
        <v>855</v>
      </c>
      <c r="F220" s="79"/>
      <c r="G220" s="32"/>
    </row>
    <row r="221" spans="2:7" s="13" customFormat="1" ht="54" customHeight="1" x14ac:dyDescent="0.2">
      <c r="B221" s="44"/>
      <c r="C221" s="126" t="s">
        <v>929</v>
      </c>
      <c r="D221" s="169" t="s">
        <v>743</v>
      </c>
      <c r="E221" s="166" t="s">
        <v>855</v>
      </c>
      <c r="F221" s="79"/>
      <c r="G221" s="32"/>
    </row>
    <row r="222" spans="2:7" s="13" customFormat="1" ht="54" customHeight="1" x14ac:dyDescent="0.2">
      <c r="B222" s="44"/>
      <c r="C222" s="126"/>
      <c r="D222" s="169"/>
      <c r="E222" s="166"/>
      <c r="F222" s="79"/>
      <c r="G222" s="32"/>
    </row>
    <row r="223" spans="2:7" s="13" customFormat="1" ht="28.5" customHeight="1" x14ac:dyDescent="0.2">
      <c r="B223" s="45" t="s">
        <v>930</v>
      </c>
      <c r="C223" s="128" t="s">
        <v>931</v>
      </c>
      <c r="D223" s="169"/>
      <c r="E223" s="78"/>
      <c r="F223" s="129" t="s">
        <v>717</v>
      </c>
      <c r="G223" s="129" t="s">
        <v>779</v>
      </c>
    </row>
    <row r="224" spans="2:7" s="13" customFormat="1" ht="28.5" customHeight="1" x14ac:dyDescent="0.2">
      <c r="B224" s="44"/>
      <c r="C224" s="131" t="s">
        <v>729</v>
      </c>
      <c r="D224" s="169"/>
      <c r="E224" s="78"/>
      <c r="F224" s="79"/>
      <c r="G224" s="32"/>
    </row>
    <row r="225" spans="2:7" s="13" customFormat="1" ht="45.75" customHeight="1" x14ac:dyDescent="0.2">
      <c r="B225" s="44"/>
      <c r="C225" s="126" t="s">
        <v>932</v>
      </c>
      <c r="D225" s="166" t="s">
        <v>855</v>
      </c>
      <c r="E225" s="78"/>
      <c r="F225" s="79"/>
      <c r="G225" s="32"/>
    </row>
    <row r="226" spans="2:7" s="13" customFormat="1" ht="48.75" customHeight="1" x14ac:dyDescent="0.2">
      <c r="B226" s="44"/>
      <c r="C226" s="126" t="s">
        <v>933</v>
      </c>
      <c r="D226" s="166" t="s">
        <v>855</v>
      </c>
      <c r="E226" s="78"/>
      <c r="F226" s="79"/>
      <c r="G226" s="32"/>
    </row>
    <row r="227" spans="2:7" s="13" customFormat="1" ht="50.25" customHeight="1" x14ac:dyDescent="0.2">
      <c r="B227" s="44"/>
      <c r="C227" s="126" t="s">
        <v>934</v>
      </c>
      <c r="D227" s="166" t="s">
        <v>855</v>
      </c>
      <c r="E227" s="78"/>
      <c r="F227" s="79"/>
      <c r="G227" s="32"/>
    </row>
    <row r="228" spans="2:7" s="13" customFormat="1" ht="28.5" customHeight="1" x14ac:dyDescent="0.2">
      <c r="B228" s="44"/>
      <c r="C228" s="131" t="s">
        <v>741</v>
      </c>
      <c r="D228" s="169"/>
      <c r="E228" s="78"/>
      <c r="F228" s="79"/>
      <c r="G228" s="32"/>
    </row>
    <row r="229" spans="2:7" s="13" customFormat="1" ht="54.75" customHeight="1" x14ac:dyDescent="0.2">
      <c r="B229" s="44"/>
      <c r="C229" s="126" t="s">
        <v>935</v>
      </c>
      <c r="D229" s="169" t="s">
        <v>743</v>
      </c>
      <c r="E229" s="166" t="s">
        <v>855</v>
      </c>
      <c r="F229" s="79"/>
      <c r="G229" s="32"/>
    </row>
    <row r="230" spans="2:7" s="13" customFormat="1" ht="50.25" customHeight="1" x14ac:dyDescent="0.2">
      <c r="B230" s="44"/>
      <c r="C230" s="126" t="s">
        <v>936</v>
      </c>
      <c r="D230" s="169" t="s">
        <v>743</v>
      </c>
      <c r="E230" s="166" t="s">
        <v>855</v>
      </c>
      <c r="F230" s="79"/>
      <c r="G230" s="32"/>
    </row>
    <row r="231" spans="2:7" s="13" customFormat="1" ht="28.5" customHeight="1" x14ac:dyDescent="0.2">
      <c r="B231" s="44" t="s">
        <v>937</v>
      </c>
      <c r="C231" s="114" t="s">
        <v>938</v>
      </c>
      <c r="D231" s="169"/>
      <c r="E231" s="78"/>
      <c r="F231" s="116"/>
      <c r="G231" s="116"/>
    </row>
    <row r="232" spans="2:7" s="13" customFormat="1" ht="28.5" customHeight="1" x14ac:dyDescent="0.2">
      <c r="B232" s="160" t="s">
        <v>939</v>
      </c>
      <c r="C232" s="111" t="s">
        <v>940</v>
      </c>
      <c r="D232" s="169"/>
      <c r="E232" s="78"/>
      <c r="F232" s="116" t="s">
        <v>717</v>
      </c>
      <c r="G232" s="116" t="s">
        <v>779</v>
      </c>
    </row>
    <row r="233" spans="2:7" s="13" customFormat="1" ht="28.5" customHeight="1" x14ac:dyDescent="0.2">
      <c r="B233" s="44"/>
      <c r="C233" s="131" t="s">
        <v>729</v>
      </c>
      <c r="D233" s="169"/>
      <c r="E233" s="78"/>
      <c r="F233" s="79"/>
      <c r="G233" s="32"/>
    </row>
    <row r="234" spans="2:7" s="13" customFormat="1" ht="57" customHeight="1" x14ac:dyDescent="0.2">
      <c r="B234" s="44"/>
      <c r="C234" s="126" t="s">
        <v>941</v>
      </c>
      <c r="D234" s="169" t="s">
        <v>865</v>
      </c>
      <c r="E234" s="78"/>
      <c r="F234" s="79"/>
      <c r="G234" s="32"/>
    </row>
    <row r="235" spans="2:7" s="13" customFormat="1" ht="51.75" customHeight="1" x14ac:dyDescent="0.2">
      <c r="B235" s="44"/>
      <c r="C235" s="126" t="s">
        <v>942</v>
      </c>
      <c r="D235" s="169" t="s">
        <v>865</v>
      </c>
      <c r="E235" s="78"/>
      <c r="F235" s="79"/>
      <c r="G235" s="32"/>
    </row>
    <row r="236" spans="2:7" s="13" customFormat="1" ht="55.5" customHeight="1" x14ac:dyDescent="0.2">
      <c r="B236" s="44"/>
      <c r="C236" s="126" t="s">
        <v>943</v>
      </c>
      <c r="D236" s="169" t="s">
        <v>865</v>
      </c>
      <c r="E236" s="78"/>
      <c r="F236" s="79"/>
      <c r="G236" s="32"/>
    </row>
    <row r="237" spans="2:7" s="13" customFormat="1" ht="28.5" customHeight="1" x14ac:dyDescent="0.2">
      <c r="B237" s="44"/>
      <c r="C237" s="131" t="s">
        <v>741</v>
      </c>
      <c r="D237" s="169"/>
      <c r="E237" s="78"/>
      <c r="F237" s="79"/>
      <c r="G237" s="32"/>
    </row>
    <row r="238" spans="2:7" s="13" customFormat="1" ht="28.5" customHeight="1" x14ac:dyDescent="0.2">
      <c r="B238" s="44"/>
      <c r="C238" s="126" t="s">
        <v>944</v>
      </c>
      <c r="D238" s="169" t="s">
        <v>743</v>
      </c>
      <c r="E238" s="169" t="s">
        <v>865</v>
      </c>
      <c r="F238" s="79"/>
      <c r="G238" s="32"/>
    </row>
    <row r="239" spans="2:7" s="13" customFormat="1" ht="28.5" customHeight="1" x14ac:dyDescent="0.2">
      <c r="B239" s="44"/>
      <c r="C239" s="126" t="s">
        <v>945</v>
      </c>
      <c r="D239" s="169" t="s">
        <v>743</v>
      </c>
      <c r="E239" s="169" t="s">
        <v>865</v>
      </c>
      <c r="F239" s="79"/>
      <c r="G239" s="32"/>
    </row>
    <row r="240" spans="2:7" s="13" customFormat="1" ht="28.5" customHeight="1" x14ac:dyDescent="0.2">
      <c r="B240" s="44" t="s">
        <v>946</v>
      </c>
      <c r="C240" s="111" t="s">
        <v>947</v>
      </c>
      <c r="D240" s="169"/>
      <c r="E240" s="78"/>
      <c r="F240" s="116" t="s">
        <v>717</v>
      </c>
      <c r="G240" s="116"/>
    </row>
    <row r="241" spans="2:7" s="13" customFormat="1" ht="28.5" customHeight="1" x14ac:dyDescent="0.2">
      <c r="B241" s="125"/>
      <c r="C241" s="131" t="s">
        <v>729</v>
      </c>
      <c r="D241" s="166"/>
      <c r="E241" s="78"/>
      <c r="F241" s="79"/>
      <c r="G241" s="32"/>
    </row>
    <row r="242" spans="2:7" s="13" customFormat="1" ht="28.5" customHeight="1" x14ac:dyDescent="0.2">
      <c r="B242" s="125"/>
      <c r="C242" s="126" t="s">
        <v>948</v>
      </c>
      <c r="D242" s="169" t="s">
        <v>865</v>
      </c>
      <c r="E242" s="156"/>
      <c r="F242" s="79"/>
      <c r="G242" s="32"/>
    </row>
    <row r="243" spans="2:7" s="13" customFormat="1" ht="33.75" customHeight="1" x14ac:dyDescent="0.2">
      <c r="B243" s="125"/>
      <c r="C243" s="126" t="s">
        <v>949</v>
      </c>
      <c r="D243" s="169" t="s">
        <v>865</v>
      </c>
      <c r="E243" s="156"/>
      <c r="F243" s="79"/>
      <c r="G243" s="32"/>
    </row>
    <row r="244" spans="2:7" s="13" customFormat="1" ht="30" customHeight="1" x14ac:dyDescent="0.2">
      <c r="B244" s="125"/>
      <c r="C244" s="126" t="s">
        <v>950</v>
      </c>
      <c r="D244" s="169" t="s">
        <v>865</v>
      </c>
      <c r="E244" s="156"/>
      <c r="F244" s="79"/>
      <c r="G244" s="32"/>
    </row>
    <row r="245" spans="2:7" s="13" customFormat="1" ht="30" customHeight="1" x14ac:dyDescent="0.2">
      <c r="B245" s="159"/>
      <c r="C245" s="126" t="s">
        <v>951</v>
      </c>
      <c r="D245" s="169" t="s">
        <v>865</v>
      </c>
      <c r="E245" s="156"/>
      <c r="F245" s="79"/>
      <c r="G245" s="32"/>
    </row>
    <row r="246" spans="2:7" s="13" customFormat="1" ht="28.5" customHeight="1" x14ac:dyDescent="0.2">
      <c r="B246" s="125"/>
      <c r="C246" s="131" t="s">
        <v>741</v>
      </c>
      <c r="D246" s="169"/>
      <c r="E246" s="156"/>
      <c r="F246" s="79"/>
      <c r="G246" s="32"/>
    </row>
    <row r="247" spans="2:7" s="13" customFormat="1" ht="31.5" customHeight="1" x14ac:dyDescent="0.2">
      <c r="B247" s="125"/>
      <c r="C247" s="126" t="s">
        <v>952</v>
      </c>
      <c r="D247" s="169" t="s">
        <v>743</v>
      </c>
      <c r="E247" s="169" t="s">
        <v>865</v>
      </c>
      <c r="F247" s="79"/>
      <c r="G247" s="32"/>
    </row>
    <row r="248" spans="2:7" s="13" customFormat="1" ht="28.5" customHeight="1" x14ac:dyDescent="0.2">
      <c r="B248" s="125"/>
      <c r="C248" s="126" t="s">
        <v>953</v>
      </c>
      <c r="D248" s="169" t="s">
        <v>743</v>
      </c>
      <c r="E248" s="169" t="s">
        <v>865</v>
      </c>
      <c r="F248" s="79"/>
      <c r="G248" s="32"/>
    </row>
    <row r="249" spans="2:7" s="13" customFormat="1" ht="43.5" customHeight="1" x14ac:dyDescent="0.2">
      <c r="B249" s="44" t="s">
        <v>954</v>
      </c>
      <c r="C249" s="111" t="s">
        <v>955</v>
      </c>
      <c r="D249" s="169"/>
      <c r="E249" s="156"/>
      <c r="F249" s="116" t="s">
        <v>717</v>
      </c>
      <c r="G249" s="116" t="s">
        <v>779</v>
      </c>
    </row>
    <row r="250" spans="2:7" s="13" customFormat="1" ht="28.5" customHeight="1" x14ac:dyDescent="0.2">
      <c r="B250" s="125"/>
      <c r="C250" s="131" t="s">
        <v>729</v>
      </c>
      <c r="D250" s="169"/>
      <c r="E250" s="156"/>
      <c r="F250" s="79"/>
      <c r="G250" s="32"/>
    </row>
    <row r="251" spans="2:7" s="13" customFormat="1" ht="28.5" customHeight="1" x14ac:dyDescent="0.2">
      <c r="B251" s="125"/>
      <c r="C251" s="126" t="s">
        <v>956</v>
      </c>
      <c r="D251" s="169" t="s">
        <v>865</v>
      </c>
      <c r="E251" s="156"/>
      <c r="F251" s="79"/>
      <c r="G251" s="32"/>
    </row>
    <row r="252" spans="2:7" s="13" customFormat="1" ht="28.5" customHeight="1" x14ac:dyDescent="0.2">
      <c r="B252" s="125"/>
      <c r="C252" s="126" t="s">
        <v>957</v>
      </c>
      <c r="D252" s="169" t="s">
        <v>865</v>
      </c>
      <c r="E252" s="156"/>
      <c r="F252" s="79"/>
      <c r="G252" s="32"/>
    </row>
    <row r="253" spans="2:7" s="13" customFormat="1" ht="48.75" customHeight="1" x14ac:dyDescent="0.2">
      <c r="B253" s="44" t="s">
        <v>958</v>
      </c>
      <c r="C253" s="111" t="s">
        <v>959</v>
      </c>
      <c r="D253" s="169"/>
      <c r="E253" s="156"/>
      <c r="F253" s="116" t="s">
        <v>960</v>
      </c>
      <c r="G253" s="116" t="s">
        <v>779</v>
      </c>
    </row>
    <row r="254" spans="2:7" s="13" customFormat="1" ht="28.5" customHeight="1" x14ac:dyDescent="0.2">
      <c r="B254" s="125"/>
      <c r="C254" s="131" t="s">
        <v>729</v>
      </c>
      <c r="D254" s="169"/>
      <c r="E254" s="156"/>
      <c r="F254" s="79"/>
      <c r="G254" s="32"/>
    </row>
    <row r="255" spans="2:7" s="13" customFormat="1" ht="28.5" customHeight="1" x14ac:dyDescent="0.2">
      <c r="B255" s="125"/>
      <c r="C255" s="126" t="s">
        <v>961</v>
      </c>
      <c r="D255" s="169" t="s">
        <v>865</v>
      </c>
      <c r="E255" s="156"/>
      <c r="F255" s="79"/>
      <c r="G255" s="32"/>
    </row>
    <row r="256" spans="2:7" s="13" customFormat="1" ht="28.5" customHeight="1" x14ac:dyDescent="0.2">
      <c r="B256" s="125"/>
      <c r="C256" s="131" t="s">
        <v>741</v>
      </c>
      <c r="D256" s="169"/>
      <c r="E256" s="156"/>
      <c r="F256" s="79"/>
      <c r="G256" s="32"/>
    </row>
    <row r="257" spans="2:7" s="13" customFormat="1" ht="44.25" customHeight="1" x14ac:dyDescent="0.2">
      <c r="B257" s="125"/>
      <c r="C257" s="126" t="s">
        <v>962</v>
      </c>
      <c r="D257" s="169" t="s">
        <v>743</v>
      </c>
      <c r="E257" s="169" t="s">
        <v>865</v>
      </c>
      <c r="F257" s="79"/>
      <c r="G257" s="32"/>
    </row>
    <row r="258" spans="2:7" s="13" customFormat="1" ht="28.5" customHeight="1" x14ac:dyDescent="0.2">
      <c r="B258" s="44" t="s">
        <v>963</v>
      </c>
      <c r="C258" s="111" t="s">
        <v>964</v>
      </c>
      <c r="D258" s="169"/>
      <c r="E258" s="156"/>
      <c r="F258" s="116" t="s">
        <v>965</v>
      </c>
      <c r="G258" s="116" t="s">
        <v>779</v>
      </c>
    </row>
    <row r="259" spans="2:7" s="13" customFormat="1" ht="28.5" customHeight="1" x14ac:dyDescent="0.2">
      <c r="B259" s="125"/>
      <c r="C259" s="131" t="s">
        <v>741</v>
      </c>
      <c r="D259" s="169"/>
      <c r="E259" s="156"/>
      <c r="F259" s="79"/>
      <c r="G259" s="32"/>
    </row>
    <row r="260" spans="2:7" s="13" customFormat="1" ht="38.25" customHeight="1" x14ac:dyDescent="0.2">
      <c r="B260" s="125"/>
      <c r="C260" s="126" t="s">
        <v>966</v>
      </c>
      <c r="D260" s="169" t="s">
        <v>743</v>
      </c>
      <c r="E260" s="169" t="s">
        <v>865</v>
      </c>
      <c r="F260" s="79"/>
      <c r="G260" s="32"/>
    </row>
    <row r="261" spans="2:7" s="13" customFormat="1" ht="75" customHeight="1" x14ac:dyDescent="0.2">
      <c r="B261" s="44" t="s">
        <v>967</v>
      </c>
      <c r="C261" s="111" t="s">
        <v>968</v>
      </c>
      <c r="D261" s="169"/>
      <c r="E261" s="156"/>
      <c r="F261" s="116" t="s">
        <v>717</v>
      </c>
      <c r="G261" s="116" t="s">
        <v>779</v>
      </c>
    </row>
    <row r="262" spans="2:7" s="13" customFormat="1" ht="28.5" customHeight="1" x14ac:dyDescent="0.2">
      <c r="B262" s="125"/>
      <c r="C262" s="131" t="s">
        <v>729</v>
      </c>
      <c r="D262" s="169"/>
      <c r="E262" s="156"/>
      <c r="F262" s="79"/>
      <c r="G262" s="32"/>
    </row>
    <row r="263" spans="2:7" s="13" customFormat="1" ht="42" customHeight="1" x14ac:dyDescent="0.2">
      <c r="B263" s="125"/>
      <c r="C263" s="126" t="s">
        <v>969</v>
      </c>
      <c r="D263" s="169" t="s">
        <v>865</v>
      </c>
      <c r="E263" s="156"/>
      <c r="F263" s="79"/>
      <c r="G263" s="32"/>
    </row>
    <row r="264" spans="2:7" s="13" customFormat="1" ht="45" customHeight="1" x14ac:dyDescent="0.2">
      <c r="B264" s="44" t="s">
        <v>970</v>
      </c>
      <c r="C264" s="111" t="s">
        <v>971</v>
      </c>
      <c r="D264" s="169"/>
      <c r="E264" s="156"/>
      <c r="F264" s="116" t="s">
        <v>972</v>
      </c>
      <c r="G264" s="116"/>
    </row>
    <row r="265" spans="2:7" s="13" customFormat="1" ht="30.75" customHeight="1" x14ac:dyDescent="0.2">
      <c r="B265" s="125"/>
      <c r="C265" s="131" t="s">
        <v>729</v>
      </c>
      <c r="D265" s="169"/>
      <c r="E265" s="156"/>
      <c r="F265" s="116"/>
      <c r="G265" s="116"/>
    </row>
    <row r="266" spans="2:7" s="13" customFormat="1" ht="51.75" customHeight="1" x14ac:dyDescent="0.2">
      <c r="B266" s="125"/>
      <c r="C266" s="126" t="s">
        <v>973</v>
      </c>
      <c r="D266" s="169" t="s">
        <v>865</v>
      </c>
      <c r="E266" s="156"/>
      <c r="F266" s="79"/>
      <c r="G266" s="32"/>
    </row>
    <row r="267" spans="2:7" s="13" customFormat="1" ht="28.5" customHeight="1" x14ac:dyDescent="0.2">
      <c r="B267" s="125"/>
      <c r="C267" s="131" t="s">
        <v>741</v>
      </c>
      <c r="D267" s="169"/>
      <c r="E267" s="156"/>
      <c r="F267" s="79"/>
      <c r="G267" s="32"/>
    </row>
    <row r="268" spans="2:7" s="13" customFormat="1" ht="28.5" customHeight="1" x14ac:dyDescent="0.2">
      <c r="B268" s="125"/>
      <c r="C268" s="126" t="s">
        <v>974</v>
      </c>
      <c r="D268" s="169" t="s">
        <v>743</v>
      </c>
      <c r="E268" s="169" t="s">
        <v>865</v>
      </c>
      <c r="F268" s="79"/>
      <c r="G268" s="32"/>
    </row>
    <row r="269" spans="2:7" s="13" customFormat="1" ht="55.5" customHeight="1" x14ac:dyDescent="0.2">
      <c r="B269" s="44" t="s">
        <v>975</v>
      </c>
      <c r="C269" s="114" t="s">
        <v>976</v>
      </c>
      <c r="D269" s="169"/>
      <c r="E269" s="156"/>
      <c r="F269" s="116"/>
      <c r="G269" s="116"/>
    </row>
    <row r="270" spans="2:7" s="13" customFormat="1" ht="36.75" customHeight="1" x14ac:dyDescent="0.2">
      <c r="B270" s="160" t="s">
        <v>977</v>
      </c>
      <c r="C270" s="111" t="s">
        <v>978</v>
      </c>
      <c r="D270" s="169"/>
      <c r="E270" s="156"/>
      <c r="F270" s="116" t="s">
        <v>960</v>
      </c>
      <c r="G270" s="116" t="s">
        <v>779</v>
      </c>
    </row>
    <row r="271" spans="2:7" s="13" customFormat="1" ht="28.5" customHeight="1" x14ac:dyDescent="0.2">
      <c r="B271" s="125"/>
      <c r="C271" s="131" t="s">
        <v>729</v>
      </c>
      <c r="D271" s="169"/>
      <c r="E271" s="156"/>
      <c r="F271" s="79"/>
      <c r="G271" s="32"/>
    </row>
    <row r="272" spans="2:7" s="13" customFormat="1" ht="44.25" customHeight="1" x14ac:dyDescent="0.2">
      <c r="B272" s="125"/>
      <c r="C272" s="126" t="s">
        <v>979</v>
      </c>
      <c r="D272" s="169" t="s">
        <v>865</v>
      </c>
      <c r="E272" s="156"/>
      <c r="F272" s="79"/>
      <c r="G272" s="32"/>
    </row>
    <row r="273" spans="2:7" s="13" customFormat="1" ht="44.25" customHeight="1" x14ac:dyDescent="0.2">
      <c r="B273" s="125"/>
      <c r="C273" s="126" t="s">
        <v>980</v>
      </c>
      <c r="D273" s="169" t="s">
        <v>865</v>
      </c>
      <c r="E273" s="156"/>
      <c r="F273" s="79"/>
      <c r="G273" s="32"/>
    </row>
    <row r="274" spans="2:7" s="13" customFormat="1" ht="28.5" customHeight="1" x14ac:dyDescent="0.2">
      <c r="B274" s="125"/>
      <c r="C274" s="126" t="s">
        <v>981</v>
      </c>
      <c r="D274" s="169" t="s">
        <v>865</v>
      </c>
      <c r="E274" s="156"/>
      <c r="F274" s="79"/>
      <c r="G274" s="32"/>
    </row>
    <row r="275" spans="2:7" s="13" customFormat="1" ht="28.5" customHeight="1" x14ac:dyDescent="0.2">
      <c r="B275" s="125"/>
      <c r="C275" s="131" t="s">
        <v>741</v>
      </c>
      <c r="D275" s="169"/>
      <c r="E275" s="156"/>
      <c r="F275" s="79"/>
      <c r="G275" s="32"/>
    </row>
    <row r="276" spans="2:7" s="13" customFormat="1" ht="35.25" customHeight="1" x14ac:dyDescent="0.2">
      <c r="B276" s="125"/>
      <c r="C276" s="126" t="s">
        <v>982</v>
      </c>
      <c r="D276" s="169" t="s">
        <v>743</v>
      </c>
      <c r="E276" s="169" t="s">
        <v>865</v>
      </c>
      <c r="F276" s="79"/>
      <c r="G276" s="32"/>
    </row>
    <row r="277" spans="2:7" s="161" customFormat="1" ht="28.5" customHeight="1" x14ac:dyDescent="0.2">
      <c r="B277" s="125"/>
      <c r="C277" s="126" t="s">
        <v>983</v>
      </c>
      <c r="D277" s="169" t="s">
        <v>743</v>
      </c>
      <c r="E277" s="169" t="s">
        <v>865</v>
      </c>
      <c r="F277" s="79"/>
      <c r="G277" s="62"/>
    </row>
    <row r="278" spans="2:7" s="161" customFormat="1" ht="33.75" customHeight="1" x14ac:dyDescent="0.2">
      <c r="B278" s="160" t="s">
        <v>984</v>
      </c>
      <c r="C278" s="111" t="s">
        <v>985</v>
      </c>
      <c r="D278" s="169"/>
      <c r="E278" s="156"/>
      <c r="F278" s="116" t="s">
        <v>801</v>
      </c>
      <c r="G278" s="116"/>
    </row>
    <row r="279" spans="2:7" s="161" customFormat="1" ht="28.5" customHeight="1" x14ac:dyDescent="0.2">
      <c r="B279" s="125"/>
      <c r="C279" s="131" t="s">
        <v>741</v>
      </c>
      <c r="D279" s="169"/>
      <c r="E279" s="156"/>
      <c r="F279" s="79"/>
      <c r="G279" s="62"/>
    </row>
    <row r="280" spans="2:7" s="161" customFormat="1" ht="28.5" customHeight="1" x14ac:dyDescent="0.2">
      <c r="B280" s="125"/>
      <c r="C280" s="126" t="s">
        <v>986</v>
      </c>
      <c r="D280" s="169" t="s">
        <v>743</v>
      </c>
      <c r="E280" s="169" t="s">
        <v>865</v>
      </c>
      <c r="F280" s="79"/>
      <c r="G280" s="62"/>
    </row>
    <row r="281" spans="2:7" s="161" customFormat="1" ht="28.5" customHeight="1" x14ac:dyDescent="0.2">
      <c r="B281" s="125"/>
      <c r="C281" s="126" t="s">
        <v>987</v>
      </c>
      <c r="D281" s="169" t="s">
        <v>743</v>
      </c>
      <c r="E281" s="169" t="s">
        <v>865</v>
      </c>
      <c r="F281" s="79"/>
      <c r="G281" s="62"/>
    </row>
    <row r="282" spans="2:7" s="161" customFormat="1" ht="36.75" customHeight="1" x14ac:dyDescent="0.2">
      <c r="B282" s="160" t="s">
        <v>988</v>
      </c>
      <c r="C282" s="111" t="s">
        <v>989</v>
      </c>
      <c r="D282" s="169"/>
      <c r="E282" s="156"/>
      <c r="F282" s="116" t="s">
        <v>717</v>
      </c>
      <c r="G282" s="62"/>
    </row>
    <row r="283" spans="2:7" s="161" customFormat="1" ht="25.5" customHeight="1" x14ac:dyDescent="0.2">
      <c r="B283" s="159"/>
      <c r="C283" s="131" t="s">
        <v>729</v>
      </c>
      <c r="D283" s="169"/>
      <c r="E283" s="156"/>
      <c r="F283" s="116"/>
      <c r="G283" s="62"/>
    </row>
    <row r="284" spans="2:7" s="161" customFormat="1" ht="33.75" customHeight="1" x14ac:dyDescent="0.2">
      <c r="B284" s="159"/>
      <c r="C284" s="110" t="s">
        <v>990</v>
      </c>
      <c r="D284" s="169" t="s">
        <v>865</v>
      </c>
      <c r="E284" s="156"/>
      <c r="F284" s="116"/>
      <c r="G284" s="62"/>
    </row>
    <row r="285" spans="2:7" s="161" customFormat="1" ht="28.5" customHeight="1" x14ac:dyDescent="0.2">
      <c r="B285" s="125"/>
      <c r="C285" s="131" t="s">
        <v>741</v>
      </c>
      <c r="D285" s="169"/>
      <c r="E285" s="156"/>
      <c r="F285" s="79"/>
      <c r="G285" s="62"/>
    </row>
    <row r="286" spans="2:7" s="161" customFormat="1" ht="33" customHeight="1" x14ac:dyDescent="0.2">
      <c r="B286" s="125"/>
      <c r="C286" s="126" t="s">
        <v>991</v>
      </c>
      <c r="D286" s="169" t="s">
        <v>743</v>
      </c>
      <c r="E286" s="169" t="s">
        <v>865</v>
      </c>
      <c r="F286" s="79"/>
      <c r="G286" s="62"/>
    </row>
    <row r="287" spans="2:7" s="161" customFormat="1" ht="39" customHeight="1" x14ac:dyDescent="0.2">
      <c r="B287" s="125"/>
      <c r="C287" s="126" t="s">
        <v>992</v>
      </c>
      <c r="D287" s="169" t="s">
        <v>743</v>
      </c>
      <c r="E287" s="169" t="s">
        <v>865</v>
      </c>
      <c r="F287" s="79"/>
      <c r="G287" s="62"/>
    </row>
    <row r="288" spans="2:7" s="161" customFormat="1" ht="48" customHeight="1" x14ac:dyDescent="0.2">
      <c r="B288" s="160" t="s">
        <v>993</v>
      </c>
      <c r="C288" s="111" t="s">
        <v>994</v>
      </c>
      <c r="D288" s="169"/>
      <c r="E288" s="156"/>
      <c r="F288" s="116" t="s">
        <v>717</v>
      </c>
      <c r="G288" s="62"/>
    </row>
    <row r="289" spans="2:7" s="161" customFormat="1" ht="28.5" customHeight="1" x14ac:dyDescent="0.2">
      <c r="B289" s="125"/>
      <c r="C289" s="131" t="s">
        <v>741</v>
      </c>
      <c r="D289" s="169"/>
      <c r="E289" s="156"/>
      <c r="F289" s="79"/>
      <c r="G289" s="62"/>
    </row>
    <row r="290" spans="2:7" s="161" customFormat="1" ht="28.5" customHeight="1" x14ac:dyDescent="0.2">
      <c r="B290" s="125"/>
      <c r="C290" s="126" t="s">
        <v>995</v>
      </c>
      <c r="D290" s="169" t="s">
        <v>743</v>
      </c>
      <c r="E290" s="169" t="s">
        <v>865</v>
      </c>
      <c r="F290" s="79"/>
      <c r="G290" s="62"/>
    </row>
    <row r="291" spans="2:7" s="161" customFormat="1" ht="28.5" customHeight="1" x14ac:dyDescent="0.2">
      <c r="B291" s="125"/>
      <c r="C291" s="126" t="s">
        <v>996</v>
      </c>
      <c r="D291" s="169" t="s">
        <v>743</v>
      </c>
      <c r="E291" s="169" t="s">
        <v>865</v>
      </c>
      <c r="F291" s="79"/>
      <c r="G291" s="62"/>
    </row>
    <row r="292" spans="2:7" s="161" customFormat="1" ht="28.5" customHeight="1" x14ac:dyDescent="0.2">
      <c r="B292" s="125"/>
      <c r="C292" s="126" t="s">
        <v>997</v>
      </c>
      <c r="D292" s="169" t="s">
        <v>743</v>
      </c>
      <c r="E292" s="169" t="s">
        <v>865</v>
      </c>
      <c r="F292" s="79"/>
      <c r="G292" s="62"/>
    </row>
    <row r="293" spans="2:7" s="161" customFormat="1" ht="34.5" customHeight="1" x14ac:dyDescent="0.2">
      <c r="B293" s="125" t="s">
        <v>998</v>
      </c>
      <c r="C293" s="111" t="s">
        <v>999</v>
      </c>
      <c r="D293" s="169"/>
      <c r="E293" s="156"/>
      <c r="F293" s="79"/>
      <c r="G293" s="62"/>
    </row>
    <row r="294" spans="2:7" s="161" customFormat="1" ht="34.5" customHeight="1" x14ac:dyDescent="0.2">
      <c r="B294" s="125" t="s">
        <v>1000</v>
      </c>
      <c r="C294" s="111" t="s">
        <v>1001</v>
      </c>
      <c r="D294" s="169"/>
      <c r="E294" s="156"/>
      <c r="F294" s="116" t="s">
        <v>960</v>
      </c>
      <c r="G294" s="116"/>
    </row>
    <row r="295" spans="2:7" s="161" customFormat="1" ht="28.5" customHeight="1" x14ac:dyDescent="0.2">
      <c r="B295" s="125"/>
      <c r="C295" s="131" t="s">
        <v>729</v>
      </c>
      <c r="D295" s="169"/>
      <c r="E295" s="156"/>
      <c r="F295" s="79"/>
      <c r="G295" s="62"/>
    </row>
    <row r="296" spans="2:7" s="161" customFormat="1" ht="40.5" customHeight="1" x14ac:dyDescent="0.2">
      <c r="B296" s="125"/>
      <c r="C296" s="110" t="s">
        <v>1002</v>
      </c>
      <c r="D296" s="169" t="s">
        <v>865</v>
      </c>
      <c r="E296" s="156"/>
      <c r="F296" s="79"/>
      <c r="G296" s="62"/>
    </row>
    <row r="297" spans="2:7" s="161" customFormat="1" ht="33" customHeight="1" x14ac:dyDescent="0.2">
      <c r="B297" s="125"/>
      <c r="C297" s="110" t="s">
        <v>1003</v>
      </c>
      <c r="D297" s="169" t="s">
        <v>865</v>
      </c>
      <c r="E297" s="156"/>
      <c r="F297" s="79"/>
      <c r="G297" s="62"/>
    </row>
    <row r="298" spans="2:7" s="161" customFormat="1" ht="28.5" customHeight="1" x14ac:dyDescent="0.2">
      <c r="B298" s="125"/>
      <c r="C298" s="131" t="s">
        <v>741</v>
      </c>
      <c r="D298" s="169"/>
      <c r="E298" s="156"/>
      <c r="F298" s="79"/>
      <c r="G298" s="62"/>
    </row>
    <row r="299" spans="2:7" s="161" customFormat="1" ht="37.5" customHeight="1" x14ac:dyDescent="0.2">
      <c r="B299" s="125"/>
      <c r="C299" s="110" t="s">
        <v>1004</v>
      </c>
      <c r="D299" s="169" t="s">
        <v>743</v>
      </c>
      <c r="E299" s="169" t="s">
        <v>865</v>
      </c>
      <c r="F299" s="79"/>
      <c r="G299" s="62"/>
    </row>
    <row r="300" spans="2:7" s="161" customFormat="1" ht="40.5" customHeight="1" x14ac:dyDescent="0.2">
      <c r="B300" s="125"/>
      <c r="C300" s="110" t="s">
        <v>1005</v>
      </c>
      <c r="D300" s="169" t="s">
        <v>743</v>
      </c>
      <c r="E300" s="169" t="s">
        <v>865</v>
      </c>
      <c r="F300" s="79"/>
      <c r="G300" s="62"/>
    </row>
    <row r="301" spans="2:7" s="161" customFormat="1" ht="48" customHeight="1" x14ac:dyDescent="0.2">
      <c r="B301" s="125" t="s">
        <v>1006</v>
      </c>
      <c r="C301" s="111" t="s">
        <v>1007</v>
      </c>
      <c r="D301" s="169"/>
      <c r="E301" s="169"/>
      <c r="F301" s="116" t="s">
        <v>965</v>
      </c>
      <c r="G301" s="62"/>
    </row>
    <row r="302" spans="2:7" s="161" customFormat="1" ht="26.25" customHeight="1" x14ac:dyDescent="0.2">
      <c r="B302" s="125"/>
      <c r="C302" s="131" t="s">
        <v>729</v>
      </c>
      <c r="D302" s="169"/>
      <c r="E302" s="156"/>
      <c r="F302" s="116"/>
      <c r="G302" s="62"/>
    </row>
    <row r="303" spans="2:7" s="161" customFormat="1" ht="33" customHeight="1" x14ac:dyDescent="0.2">
      <c r="B303" s="125"/>
      <c r="C303" s="110" t="s">
        <v>1008</v>
      </c>
      <c r="D303" s="169" t="s">
        <v>865</v>
      </c>
      <c r="E303" s="156"/>
      <c r="F303" s="116"/>
      <c r="G303" s="62"/>
    </row>
    <row r="304" spans="2:7" s="161" customFormat="1" ht="28.5" customHeight="1" x14ac:dyDescent="0.2">
      <c r="B304" s="125"/>
      <c r="C304" s="131" t="s">
        <v>741</v>
      </c>
      <c r="D304" s="169"/>
      <c r="E304" s="156"/>
      <c r="F304" s="79"/>
      <c r="G304" s="62"/>
    </row>
    <row r="305" spans="2:7" s="161" customFormat="1" ht="51.75" customHeight="1" x14ac:dyDescent="0.2">
      <c r="B305" s="125"/>
      <c r="C305" s="110" t="s">
        <v>1009</v>
      </c>
      <c r="D305" s="169" t="s">
        <v>743</v>
      </c>
      <c r="E305" s="169" t="s">
        <v>865</v>
      </c>
      <c r="F305" s="79"/>
      <c r="G305" s="62"/>
    </row>
    <row r="306" spans="2:7" s="161" customFormat="1" ht="32.25" customHeight="1" x14ac:dyDescent="0.2">
      <c r="B306" s="125"/>
      <c r="C306" s="110" t="s">
        <v>1010</v>
      </c>
      <c r="D306" s="169" t="s">
        <v>743</v>
      </c>
      <c r="E306" s="169" t="s">
        <v>865</v>
      </c>
      <c r="F306" s="79"/>
      <c r="G306" s="62"/>
    </row>
    <row r="307" spans="2:7" s="161" customFormat="1" ht="40.5" customHeight="1" x14ac:dyDescent="0.2">
      <c r="B307" s="125" t="s">
        <v>1011</v>
      </c>
      <c r="C307" s="111" t="s">
        <v>1012</v>
      </c>
      <c r="D307" s="169"/>
      <c r="E307" s="156"/>
      <c r="F307" s="116" t="s">
        <v>960</v>
      </c>
      <c r="G307" s="62"/>
    </row>
    <row r="308" spans="2:7" s="161" customFormat="1" ht="28.5" customHeight="1" x14ac:dyDescent="0.2">
      <c r="B308" s="125"/>
      <c r="C308" s="131" t="s">
        <v>729</v>
      </c>
      <c r="D308" s="169"/>
      <c r="E308" s="156"/>
      <c r="F308" s="116"/>
      <c r="G308" s="62"/>
    </row>
    <row r="309" spans="2:7" s="161" customFormat="1" ht="28.5" customHeight="1" x14ac:dyDescent="0.2">
      <c r="B309" s="125"/>
      <c r="C309" s="110" t="s">
        <v>1013</v>
      </c>
      <c r="D309" s="169" t="s">
        <v>865</v>
      </c>
      <c r="E309" s="156"/>
      <c r="F309" s="116"/>
      <c r="G309" s="62"/>
    </row>
    <row r="310" spans="2:7" s="161" customFormat="1" ht="28.5" customHeight="1" x14ac:dyDescent="0.2">
      <c r="B310" s="125"/>
      <c r="C310" s="131" t="s">
        <v>741</v>
      </c>
      <c r="D310" s="169"/>
      <c r="E310" s="156"/>
      <c r="F310" s="79"/>
      <c r="G310" s="62"/>
    </row>
    <row r="311" spans="2:7" s="161" customFormat="1" ht="28.5" customHeight="1" x14ac:dyDescent="0.2">
      <c r="B311" s="125"/>
      <c r="C311" s="110" t="s">
        <v>1014</v>
      </c>
      <c r="D311" s="169" t="s">
        <v>743</v>
      </c>
      <c r="E311" s="169" t="s">
        <v>865</v>
      </c>
      <c r="F311" s="79"/>
      <c r="G311" s="62"/>
    </row>
    <row r="312" spans="2:7" s="161" customFormat="1" ht="28.5" customHeight="1" x14ac:dyDescent="0.2">
      <c r="B312" s="125"/>
      <c r="C312" s="163" t="s">
        <v>1015</v>
      </c>
      <c r="D312" s="169" t="s">
        <v>743</v>
      </c>
      <c r="E312" s="169" t="s">
        <v>865</v>
      </c>
      <c r="F312" s="79"/>
      <c r="G312" s="62"/>
    </row>
    <row r="313" spans="2:7" s="161" customFormat="1" ht="28.5" customHeight="1" x14ac:dyDescent="0.2">
      <c r="B313" s="125" t="s">
        <v>1016</v>
      </c>
      <c r="C313" s="111" t="s">
        <v>1017</v>
      </c>
      <c r="D313" s="169"/>
      <c r="E313" s="156"/>
      <c r="F313" s="79"/>
      <c r="G313" s="62"/>
    </row>
    <row r="314" spans="2:7" s="161" customFormat="1" ht="62.25" customHeight="1" x14ac:dyDescent="0.2">
      <c r="B314" s="125" t="s">
        <v>571</v>
      </c>
      <c r="C314" s="111" t="s">
        <v>1018</v>
      </c>
      <c r="D314" s="169"/>
      <c r="E314" s="156"/>
      <c r="F314" s="116" t="s">
        <v>1019</v>
      </c>
      <c r="G314" s="91" t="s">
        <v>779</v>
      </c>
    </row>
    <row r="315" spans="2:7" s="161" customFormat="1" ht="28.5" customHeight="1" x14ac:dyDescent="0.2">
      <c r="B315" s="125"/>
      <c r="C315" s="131" t="s">
        <v>729</v>
      </c>
      <c r="D315" s="169"/>
      <c r="E315" s="156"/>
      <c r="F315" s="79"/>
      <c r="G315" s="62"/>
    </row>
    <row r="316" spans="2:7" s="161" customFormat="1" ht="28.5" customHeight="1" x14ac:dyDescent="0.2">
      <c r="B316" s="125"/>
      <c r="C316" s="110" t="s">
        <v>1020</v>
      </c>
      <c r="D316" s="165" t="s">
        <v>1021</v>
      </c>
      <c r="E316" s="156"/>
      <c r="F316" s="79"/>
      <c r="G316" s="62"/>
    </row>
    <row r="317" spans="2:7" s="161" customFormat="1" ht="28.5" customHeight="1" x14ac:dyDescent="0.2">
      <c r="B317" s="125"/>
      <c r="C317" s="110" t="s">
        <v>1022</v>
      </c>
      <c r="D317" s="165" t="s">
        <v>1021</v>
      </c>
      <c r="E317" s="156"/>
      <c r="F317" s="79"/>
      <c r="G317" s="62"/>
    </row>
    <row r="318" spans="2:7" s="161" customFormat="1" ht="28.5" customHeight="1" x14ac:dyDescent="0.2">
      <c r="B318" s="125"/>
      <c r="C318" s="110" t="s">
        <v>1023</v>
      </c>
      <c r="D318" s="165" t="s">
        <v>1024</v>
      </c>
      <c r="E318" s="156"/>
      <c r="F318" s="79"/>
      <c r="G318" s="62"/>
    </row>
    <row r="319" spans="2:7" s="161" customFormat="1" ht="28.5" customHeight="1" x14ac:dyDescent="0.2">
      <c r="B319" s="125"/>
      <c r="C319" s="131" t="s">
        <v>741</v>
      </c>
      <c r="D319" s="169"/>
      <c r="E319" s="156"/>
      <c r="F319" s="79"/>
      <c r="G319" s="62"/>
    </row>
    <row r="320" spans="2:7" s="161" customFormat="1" ht="28.5" customHeight="1" x14ac:dyDescent="0.2">
      <c r="B320" s="125"/>
      <c r="C320" s="110" t="s">
        <v>1025</v>
      </c>
      <c r="D320" s="169" t="s">
        <v>743</v>
      </c>
      <c r="E320" s="169" t="s">
        <v>865</v>
      </c>
      <c r="F320" s="79"/>
      <c r="G320" s="62"/>
    </row>
    <row r="321" spans="2:7" s="161" customFormat="1" ht="28.5" customHeight="1" x14ac:dyDescent="0.2">
      <c r="B321" s="125"/>
      <c r="C321" s="110" t="s">
        <v>1026</v>
      </c>
      <c r="D321" s="169" t="s">
        <v>743</v>
      </c>
      <c r="E321" s="169" t="s">
        <v>865</v>
      </c>
      <c r="F321" s="79"/>
      <c r="G321" s="62"/>
    </row>
    <row r="322" spans="2:7" s="161" customFormat="1" ht="46.5" customHeight="1" x14ac:dyDescent="0.2">
      <c r="B322" s="125" t="s">
        <v>574</v>
      </c>
      <c r="C322" s="111" t="s">
        <v>1027</v>
      </c>
      <c r="D322" s="169"/>
      <c r="E322" s="156"/>
      <c r="F322" s="116" t="s">
        <v>717</v>
      </c>
      <c r="G322" s="62"/>
    </row>
    <row r="323" spans="2:7" s="161" customFormat="1" ht="28.5" customHeight="1" x14ac:dyDescent="0.2">
      <c r="B323" s="125"/>
      <c r="C323" s="131" t="s">
        <v>729</v>
      </c>
      <c r="D323" s="169"/>
      <c r="E323" s="156"/>
      <c r="F323" s="79"/>
      <c r="G323" s="62"/>
    </row>
    <row r="324" spans="2:7" s="161" customFormat="1" ht="36" customHeight="1" x14ac:dyDescent="0.2">
      <c r="B324" s="125"/>
      <c r="C324" s="110" t="s">
        <v>1028</v>
      </c>
      <c r="D324" s="169" t="s">
        <v>865</v>
      </c>
      <c r="E324" s="156"/>
      <c r="F324" s="79"/>
      <c r="G324" s="62"/>
    </row>
    <row r="325" spans="2:7" s="161" customFormat="1" ht="34.5" customHeight="1" x14ac:dyDescent="0.2">
      <c r="B325" s="125"/>
      <c r="C325" s="110" t="s">
        <v>1029</v>
      </c>
      <c r="D325" s="169" t="s">
        <v>865</v>
      </c>
      <c r="E325" s="156"/>
      <c r="F325" s="79"/>
      <c r="G325" s="62"/>
    </row>
    <row r="326" spans="2:7" s="161" customFormat="1" ht="28.5" customHeight="1" x14ac:dyDescent="0.2">
      <c r="B326" s="125"/>
      <c r="C326" s="131" t="s">
        <v>741</v>
      </c>
      <c r="D326" s="169"/>
      <c r="E326" s="156"/>
      <c r="F326" s="79"/>
      <c r="G326" s="62"/>
    </row>
    <row r="327" spans="2:7" s="161" customFormat="1" ht="28.5" customHeight="1" x14ac:dyDescent="0.2">
      <c r="B327" s="125"/>
      <c r="C327" s="163" t="s">
        <v>1030</v>
      </c>
      <c r="D327" s="169" t="s">
        <v>743</v>
      </c>
      <c r="E327" s="169" t="s">
        <v>865</v>
      </c>
      <c r="F327" s="79"/>
      <c r="G327" s="62"/>
    </row>
    <row r="328" spans="2:7" s="161" customFormat="1" ht="28.5" customHeight="1" x14ac:dyDescent="0.2">
      <c r="B328" s="125"/>
      <c r="C328" s="110" t="s">
        <v>1031</v>
      </c>
      <c r="D328" s="169" t="s">
        <v>743</v>
      </c>
      <c r="E328" s="169" t="s">
        <v>865</v>
      </c>
      <c r="F328" s="79"/>
      <c r="G328" s="62"/>
    </row>
    <row r="329" spans="2:7" s="161" customFormat="1" ht="54" customHeight="1" x14ac:dyDescent="0.2">
      <c r="B329" s="160" t="s">
        <v>575</v>
      </c>
      <c r="C329" s="111" t="s">
        <v>1032</v>
      </c>
      <c r="D329" s="169"/>
      <c r="E329" s="156"/>
      <c r="F329" s="116" t="s">
        <v>960</v>
      </c>
      <c r="G329" s="116" t="s">
        <v>779</v>
      </c>
    </row>
    <row r="330" spans="2:7" s="161" customFormat="1" ht="28.5" customHeight="1" x14ac:dyDescent="0.2">
      <c r="B330" s="125"/>
      <c r="C330" s="131" t="s">
        <v>729</v>
      </c>
      <c r="D330" s="169"/>
      <c r="E330" s="156"/>
      <c r="F330" s="79"/>
      <c r="G330" s="62"/>
    </row>
    <row r="331" spans="2:7" s="161" customFormat="1" ht="37.5" customHeight="1" x14ac:dyDescent="0.2">
      <c r="B331" s="125"/>
      <c r="C331" s="110" t="s">
        <v>1033</v>
      </c>
      <c r="D331" s="169" t="s">
        <v>865</v>
      </c>
      <c r="E331" s="156"/>
      <c r="F331" s="79"/>
      <c r="G331" s="62"/>
    </row>
    <row r="332" spans="2:7" s="161" customFormat="1" ht="36.75" customHeight="1" x14ac:dyDescent="0.2">
      <c r="B332" s="125"/>
      <c r="C332" s="110" t="s">
        <v>1034</v>
      </c>
      <c r="D332" s="169" t="s">
        <v>865</v>
      </c>
      <c r="E332" s="156"/>
      <c r="F332" s="79"/>
      <c r="G332" s="62"/>
    </row>
    <row r="333" spans="2:7" s="161" customFormat="1" ht="30" customHeight="1" x14ac:dyDescent="0.2">
      <c r="B333" s="125"/>
      <c r="C333" s="110" t="s">
        <v>1035</v>
      </c>
      <c r="D333" s="169" t="s">
        <v>865</v>
      </c>
      <c r="E333" s="156"/>
      <c r="F333" s="79"/>
      <c r="G333" s="62"/>
    </row>
    <row r="334" spans="2:7" s="161" customFormat="1" ht="28.5" customHeight="1" x14ac:dyDescent="0.2">
      <c r="B334" s="125"/>
      <c r="C334" s="131" t="s">
        <v>741</v>
      </c>
      <c r="D334" s="169"/>
      <c r="E334" s="156"/>
      <c r="F334" s="79"/>
      <c r="G334" s="62"/>
    </row>
    <row r="335" spans="2:7" s="161" customFormat="1" ht="28.5" customHeight="1" x14ac:dyDescent="0.2">
      <c r="B335" s="125"/>
      <c r="C335" s="110" t="s">
        <v>1036</v>
      </c>
      <c r="D335" s="169" t="s">
        <v>743</v>
      </c>
      <c r="E335" s="169" t="s">
        <v>865</v>
      </c>
      <c r="F335" s="79"/>
      <c r="G335" s="62"/>
    </row>
    <row r="336" spans="2:7" s="161" customFormat="1" ht="36" customHeight="1" x14ac:dyDescent="0.2">
      <c r="B336" s="125"/>
      <c r="C336" s="110" t="s">
        <v>1037</v>
      </c>
      <c r="D336" s="169" t="s">
        <v>743</v>
      </c>
      <c r="E336" s="169" t="s">
        <v>865</v>
      </c>
      <c r="F336" s="79"/>
      <c r="G336" s="62"/>
    </row>
    <row r="337" spans="2:7" s="161" customFormat="1" ht="72.75" customHeight="1" x14ac:dyDescent="0.2">
      <c r="B337" s="125" t="s">
        <v>1038</v>
      </c>
      <c r="C337" s="173" t="s">
        <v>1039</v>
      </c>
      <c r="D337" s="169"/>
      <c r="E337" s="156"/>
      <c r="F337" s="116"/>
      <c r="G337" s="62"/>
    </row>
    <row r="338" spans="2:7" s="161" customFormat="1" ht="56.25" customHeight="1" x14ac:dyDescent="0.2">
      <c r="B338" s="125" t="s">
        <v>369</v>
      </c>
      <c r="C338" s="111" t="s">
        <v>1040</v>
      </c>
      <c r="D338" s="169"/>
      <c r="E338" s="156"/>
      <c r="F338" s="116" t="s">
        <v>717</v>
      </c>
      <c r="G338" s="91"/>
    </row>
    <row r="339" spans="2:7" s="161" customFormat="1" ht="28.5" customHeight="1" x14ac:dyDescent="0.2">
      <c r="B339" s="125"/>
      <c r="C339" s="131" t="s">
        <v>729</v>
      </c>
      <c r="D339" s="169"/>
      <c r="E339" s="156"/>
      <c r="F339" s="79"/>
      <c r="G339" s="62"/>
    </row>
    <row r="340" spans="2:7" s="161" customFormat="1" ht="28.5" customHeight="1" x14ac:dyDescent="0.2">
      <c r="B340" s="125"/>
      <c r="C340" s="163" t="s">
        <v>1041</v>
      </c>
      <c r="D340" s="169" t="s">
        <v>865</v>
      </c>
      <c r="E340" s="156"/>
      <c r="F340" s="79"/>
      <c r="G340" s="62"/>
    </row>
    <row r="341" spans="2:7" s="161" customFormat="1" ht="28.5" customHeight="1" x14ac:dyDescent="0.2">
      <c r="B341" s="125"/>
      <c r="C341" s="163" t="s">
        <v>1042</v>
      </c>
      <c r="D341" s="169" t="s">
        <v>865</v>
      </c>
      <c r="E341" s="156"/>
      <c r="F341" s="79"/>
      <c r="G341" s="62"/>
    </row>
    <row r="342" spans="2:7" s="161" customFormat="1" ht="28.5" customHeight="1" x14ac:dyDescent="0.2">
      <c r="B342" s="125"/>
      <c r="C342" s="163" t="s">
        <v>1043</v>
      </c>
      <c r="D342" s="169" t="s">
        <v>865</v>
      </c>
      <c r="E342" s="156"/>
      <c r="F342" s="79"/>
      <c r="G342" s="62"/>
    </row>
    <row r="343" spans="2:7" s="161" customFormat="1" ht="28.5" customHeight="1" x14ac:dyDescent="0.2">
      <c r="B343" s="125"/>
      <c r="C343" s="163" t="s">
        <v>1044</v>
      </c>
      <c r="D343" s="169" t="s">
        <v>865</v>
      </c>
      <c r="E343" s="156"/>
      <c r="F343" s="79"/>
      <c r="G343" s="62"/>
    </row>
    <row r="344" spans="2:7" s="161" customFormat="1" ht="28.5" customHeight="1" x14ac:dyDescent="0.2">
      <c r="B344" s="125"/>
      <c r="C344" s="110" t="s">
        <v>1014</v>
      </c>
      <c r="D344" s="169" t="s">
        <v>865</v>
      </c>
      <c r="E344" s="156"/>
      <c r="F344" s="79"/>
      <c r="G344" s="62"/>
    </row>
    <row r="345" spans="2:7" s="161" customFormat="1" ht="28.5" customHeight="1" x14ac:dyDescent="0.2">
      <c r="B345" s="125"/>
      <c r="C345" s="131" t="s">
        <v>741</v>
      </c>
      <c r="D345" s="169"/>
      <c r="E345" s="156"/>
      <c r="F345" s="79"/>
      <c r="G345" s="62"/>
    </row>
    <row r="346" spans="2:7" s="161" customFormat="1" ht="28.5" customHeight="1" x14ac:dyDescent="0.2">
      <c r="B346" s="125"/>
      <c r="C346" s="163" t="s">
        <v>1045</v>
      </c>
      <c r="D346" s="169" t="s">
        <v>743</v>
      </c>
      <c r="E346" s="169" t="s">
        <v>865</v>
      </c>
      <c r="F346" s="79"/>
      <c r="G346" s="62"/>
    </row>
    <row r="347" spans="2:7" s="161" customFormat="1" ht="28.5" customHeight="1" x14ac:dyDescent="0.2">
      <c r="B347" s="125"/>
      <c r="C347" s="110" t="s">
        <v>1014</v>
      </c>
      <c r="D347" s="169" t="s">
        <v>743</v>
      </c>
      <c r="E347" s="169" t="s">
        <v>865</v>
      </c>
      <c r="F347" s="79"/>
      <c r="G347" s="62"/>
    </row>
    <row r="348" spans="2:7" s="161" customFormat="1" ht="38.25" customHeight="1" x14ac:dyDescent="0.2">
      <c r="B348" s="125" t="s">
        <v>372</v>
      </c>
      <c r="C348" s="111" t="s">
        <v>1046</v>
      </c>
      <c r="D348" s="169"/>
      <c r="E348" s="156"/>
      <c r="F348" s="116" t="s">
        <v>717</v>
      </c>
      <c r="G348" s="62"/>
    </row>
    <row r="349" spans="2:7" s="161" customFormat="1" ht="28.5" customHeight="1" x14ac:dyDescent="0.2">
      <c r="B349" s="125"/>
      <c r="C349" s="131" t="s">
        <v>741</v>
      </c>
      <c r="D349" s="169"/>
      <c r="E349" s="156"/>
      <c r="F349" s="79"/>
      <c r="G349" s="62"/>
    </row>
    <row r="350" spans="2:7" s="161" customFormat="1" ht="28.5" customHeight="1" x14ac:dyDescent="0.2">
      <c r="B350" s="125"/>
      <c r="C350" s="110" t="s">
        <v>1047</v>
      </c>
      <c r="D350" s="169" t="s">
        <v>743</v>
      </c>
      <c r="E350" s="169" t="s">
        <v>865</v>
      </c>
      <c r="F350" s="79"/>
      <c r="G350" s="62"/>
    </row>
    <row r="351" spans="2:7" s="161" customFormat="1" ht="28.5" customHeight="1" x14ac:dyDescent="0.2">
      <c r="B351" s="125"/>
      <c r="C351" s="110" t="s">
        <v>1048</v>
      </c>
      <c r="D351" s="169" t="s">
        <v>743</v>
      </c>
      <c r="E351" s="169" t="s">
        <v>865</v>
      </c>
      <c r="F351" s="79"/>
      <c r="G351" s="62"/>
    </row>
    <row r="352" spans="2:7" s="161" customFormat="1" ht="28.5" customHeight="1" x14ac:dyDescent="0.2">
      <c r="B352" s="125"/>
      <c r="C352" s="110" t="s">
        <v>1049</v>
      </c>
      <c r="D352" s="169" t="s">
        <v>743</v>
      </c>
      <c r="E352" s="169" t="s">
        <v>865</v>
      </c>
      <c r="F352" s="79"/>
      <c r="G352" s="62"/>
    </row>
    <row r="353" spans="2:7" s="161" customFormat="1" ht="28.5" customHeight="1" x14ac:dyDescent="0.2">
      <c r="B353" s="125" t="s">
        <v>1050</v>
      </c>
      <c r="C353" s="111" t="s">
        <v>1051</v>
      </c>
      <c r="D353" s="169"/>
      <c r="E353" s="156"/>
      <c r="F353" s="116" t="s">
        <v>717</v>
      </c>
      <c r="G353" s="62"/>
    </row>
    <row r="354" spans="2:7" s="161" customFormat="1" ht="28.5" customHeight="1" x14ac:dyDescent="0.2">
      <c r="B354" s="125"/>
      <c r="C354" s="131" t="s">
        <v>741</v>
      </c>
      <c r="D354" s="169"/>
      <c r="E354" s="156"/>
      <c r="F354" s="79"/>
      <c r="G354" s="62"/>
    </row>
    <row r="355" spans="2:7" s="161" customFormat="1" ht="28.5" customHeight="1" x14ac:dyDescent="0.2">
      <c r="B355" s="125"/>
      <c r="C355" s="110" t="s">
        <v>1052</v>
      </c>
      <c r="D355" s="169" t="s">
        <v>743</v>
      </c>
      <c r="E355" s="169" t="s">
        <v>865</v>
      </c>
      <c r="F355" s="79"/>
      <c r="G355" s="62"/>
    </row>
    <row r="356" spans="2:7" s="161" customFormat="1" ht="38.25" customHeight="1" x14ac:dyDescent="0.2">
      <c r="B356" s="125" t="s">
        <v>1053</v>
      </c>
      <c r="C356" s="111" t="s">
        <v>1054</v>
      </c>
      <c r="D356" s="169"/>
      <c r="E356" s="156"/>
      <c r="F356" s="116" t="s">
        <v>717</v>
      </c>
      <c r="G356" s="62"/>
    </row>
    <row r="357" spans="2:7" s="161" customFormat="1" ht="28.5" customHeight="1" x14ac:dyDescent="0.2">
      <c r="B357" s="125"/>
      <c r="C357" s="128" t="s">
        <v>729</v>
      </c>
      <c r="D357" s="169"/>
      <c r="E357" s="156"/>
      <c r="F357" s="79"/>
      <c r="G357" s="62"/>
    </row>
    <row r="358" spans="2:7" s="161" customFormat="1" ht="28.5" customHeight="1" x14ac:dyDescent="0.2">
      <c r="B358" s="125"/>
      <c r="C358" s="110" t="s">
        <v>1055</v>
      </c>
      <c r="D358" s="169" t="s">
        <v>865</v>
      </c>
      <c r="E358" s="156"/>
      <c r="F358" s="79"/>
      <c r="G358" s="62"/>
    </row>
    <row r="359" spans="2:7" s="161" customFormat="1" ht="48" customHeight="1" x14ac:dyDescent="0.2">
      <c r="B359" s="125"/>
      <c r="C359" s="110" t="s">
        <v>1056</v>
      </c>
      <c r="D359" s="169" t="s">
        <v>865</v>
      </c>
      <c r="E359" s="156"/>
      <c r="F359" s="79"/>
      <c r="G359" s="62"/>
    </row>
    <row r="360" spans="2:7" s="161" customFormat="1" ht="28.5" customHeight="1" x14ac:dyDescent="0.2">
      <c r="B360" s="125"/>
      <c r="C360" s="128" t="s">
        <v>741</v>
      </c>
      <c r="D360" s="169"/>
      <c r="E360" s="156"/>
      <c r="F360" s="79"/>
      <c r="G360" s="62"/>
    </row>
    <row r="361" spans="2:7" s="161" customFormat="1" ht="48" customHeight="1" x14ac:dyDescent="0.2">
      <c r="B361" s="125"/>
      <c r="C361" s="110" t="s">
        <v>1057</v>
      </c>
      <c r="D361" s="169" t="s">
        <v>743</v>
      </c>
      <c r="E361" s="169" t="s">
        <v>865</v>
      </c>
      <c r="F361" s="79"/>
      <c r="G361" s="62"/>
    </row>
    <row r="362" spans="2:7" s="161" customFormat="1" ht="51.75" customHeight="1" x14ac:dyDescent="0.2">
      <c r="B362" s="125"/>
      <c r="C362" s="110" t="s">
        <v>1058</v>
      </c>
      <c r="D362" s="169" t="s">
        <v>743</v>
      </c>
      <c r="E362" s="169" t="s">
        <v>865</v>
      </c>
      <c r="F362" s="79"/>
      <c r="G362" s="62"/>
    </row>
    <row r="363" spans="2:7" s="161" customFormat="1" ht="28.5" customHeight="1" x14ac:dyDescent="0.2">
      <c r="B363" s="174" t="s">
        <v>1059</v>
      </c>
      <c r="C363" s="111" t="s">
        <v>1060</v>
      </c>
      <c r="D363" s="169"/>
      <c r="E363" s="156"/>
      <c r="F363" s="116"/>
      <c r="G363" s="116"/>
    </row>
    <row r="364" spans="2:7" s="161" customFormat="1" ht="28.5" customHeight="1" x14ac:dyDescent="0.2">
      <c r="B364" s="174" t="s">
        <v>1061</v>
      </c>
      <c r="C364" s="111" t="s">
        <v>1062</v>
      </c>
      <c r="D364" s="169"/>
      <c r="E364" s="156"/>
      <c r="F364" s="116" t="s">
        <v>960</v>
      </c>
      <c r="G364" s="116" t="s">
        <v>779</v>
      </c>
    </row>
    <row r="365" spans="2:7" s="161" customFormat="1" ht="28.5" customHeight="1" x14ac:dyDescent="0.2">
      <c r="B365" s="125"/>
      <c r="C365" s="128" t="s">
        <v>729</v>
      </c>
      <c r="D365" s="169"/>
      <c r="E365" s="156"/>
      <c r="F365" s="79"/>
      <c r="G365" s="62"/>
    </row>
    <row r="366" spans="2:7" s="175" customFormat="1" ht="28.5" customHeight="1" x14ac:dyDescent="0.2">
      <c r="B366" s="125"/>
      <c r="C366" s="110" t="s">
        <v>1063</v>
      </c>
      <c r="D366" s="169" t="s">
        <v>865</v>
      </c>
      <c r="E366" s="176"/>
      <c r="F366" s="177"/>
      <c r="G366" s="73"/>
    </row>
    <row r="367" spans="2:7" s="161" customFormat="1" ht="28.5" customHeight="1" x14ac:dyDescent="0.2">
      <c r="B367" s="125"/>
      <c r="C367" s="131" t="s">
        <v>741</v>
      </c>
      <c r="D367" s="169"/>
      <c r="E367" s="156"/>
      <c r="F367" s="79"/>
      <c r="G367" s="62"/>
    </row>
    <row r="368" spans="2:7" s="161" customFormat="1" ht="28.5" customHeight="1" x14ac:dyDescent="0.2">
      <c r="B368" s="125"/>
      <c r="C368" s="110" t="s">
        <v>1064</v>
      </c>
      <c r="D368" s="169" t="s">
        <v>743</v>
      </c>
      <c r="E368" s="169" t="s">
        <v>865</v>
      </c>
      <c r="F368" s="79"/>
      <c r="G368" s="62"/>
    </row>
    <row r="369" spans="2:7" s="161" customFormat="1" ht="28.5" customHeight="1" x14ac:dyDescent="0.2">
      <c r="B369" s="125"/>
      <c r="C369" s="110" t="s">
        <v>1065</v>
      </c>
      <c r="D369" s="169" t="s">
        <v>743</v>
      </c>
      <c r="E369" s="169" t="s">
        <v>865</v>
      </c>
      <c r="F369" s="79"/>
      <c r="G369" s="62"/>
    </row>
    <row r="370" spans="2:7" s="161" customFormat="1" ht="28.5" customHeight="1" x14ac:dyDescent="0.2">
      <c r="B370" s="125"/>
      <c r="C370" s="110" t="s">
        <v>1066</v>
      </c>
      <c r="D370" s="169" t="s">
        <v>743</v>
      </c>
      <c r="E370" s="169" t="s">
        <v>865</v>
      </c>
      <c r="F370" s="79"/>
      <c r="G370" s="62"/>
    </row>
    <row r="371" spans="2:7" s="161" customFormat="1" ht="41.25" customHeight="1" x14ac:dyDescent="0.2">
      <c r="B371" s="174" t="s">
        <v>1067</v>
      </c>
      <c r="C371" s="111" t="s">
        <v>1068</v>
      </c>
      <c r="D371" s="169"/>
      <c r="E371" s="156"/>
      <c r="F371" s="116" t="s">
        <v>965</v>
      </c>
      <c r="G371" s="116" t="s">
        <v>779</v>
      </c>
    </row>
    <row r="372" spans="2:7" s="161" customFormat="1" ht="28.5" customHeight="1" x14ac:dyDescent="0.2">
      <c r="B372" s="125"/>
      <c r="C372" s="131" t="s">
        <v>741</v>
      </c>
      <c r="D372" s="169"/>
      <c r="E372" s="156"/>
      <c r="F372" s="79"/>
      <c r="G372" s="62"/>
    </row>
    <row r="373" spans="2:7" s="161" customFormat="1" ht="28.5" customHeight="1" x14ac:dyDescent="0.2">
      <c r="B373" s="125"/>
      <c r="C373" s="110" t="s">
        <v>1069</v>
      </c>
      <c r="D373" s="169" t="s">
        <v>743</v>
      </c>
      <c r="E373" s="169" t="s">
        <v>865</v>
      </c>
      <c r="F373" s="79"/>
      <c r="G373" s="62"/>
    </row>
    <row r="374" spans="2:7" s="161" customFormat="1" ht="28.5" customHeight="1" x14ac:dyDescent="0.2">
      <c r="B374" s="125"/>
      <c r="C374" s="110" t="s">
        <v>1070</v>
      </c>
      <c r="D374" s="169" t="s">
        <v>743</v>
      </c>
      <c r="E374" s="169" t="s">
        <v>865</v>
      </c>
      <c r="F374" s="79"/>
      <c r="G374" s="62"/>
    </row>
    <row r="375" spans="2:7" s="161" customFormat="1" ht="28.5" customHeight="1" x14ac:dyDescent="0.2">
      <c r="B375" s="174" t="s">
        <v>1071</v>
      </c>
      <c r="C375" s="111" t="s">
        <v>1072</v>
      </c>
      <c r="D375" s="169"/>
      <c r="E375" s="156"/>
      <c r="F375" s="116" t="s">
        <v>717</v>
      </c>
      <c r="G375" s="116"/>
    </row>
    <row r="376" spans="2:7" s="161" customFormat="1" ht="28.5" customHeight="1" x14ac:dyDescent="0.2">
      <c r="B376" s="174"/>
      <c r="C376" s="128" t="s">
        <v>729</v>
      </c>
      <c r="D376" s="169"/>
      <c r="E376" s="156"/>
      <c r="F376" s="116"/>
      <c r="G376" s="116"/>
    </row>
    <row r="377" spans="2:7" s="161" customFormat="1" ht="28.5" customHeight="1" x14ac:dyDescent="0.2">
      <c r="B377" s="174"/>
      <c r="C377" s="110" t="s">
        <v>1073</v>
      </c>
      <c r="D377" s="169" t="s">
        <v>865</v>
      </c>
      <c r="E377" s="156"/>
      <c r="F377" s="116"/>
      <c r="G377" s="116"/>
    </row>
    <row r="378" spans="2:7" s="161" customFormat="1" ht="28.5" customHeight="1" x14ac:dyDescent="0.2">
      <c r="B378" s="174"/>
      <c r="C378" s="110" t="s">
        <v>1074</v>
      </c>
      <c r="D378" s="169" t="s">
        <v>865</v>
      </c>
      <c r="E378" s="156"/>
      <c r="F378" s="116"/>
      <c r="G378" s="116"/>
    </row>
    <row r="379" spans="2:7" s="161" customFormat="1" ht="28.5" customHeight="1" x14ac:dyDescent="0.2">
      <c r="B379" s="174"/>
      <c r="C379" s="110" t="s">
        <v>1075</v>
      </c>
      <c r="D379" s="169" t="s">
        <v>865</v>
      </c>
      <c r="E379" s="156"/>
      <c r="F379" s="116"/>
      <c r="G379" s="116"/>
    </row>
    <row r="380" spans="2:7" s="161" customFormat="1" ht="28.5" customHeight="1" x14ac:dyDescent="0.2">
      <c r="B380" s="174"/>
      <c r="C380" s="131" t="s">
        <v>741</v>
      </c>
      <c r="D380" s="169"/>
      <c r="E380" s="156"/>
      <c r="F380" s="116"/>
      <c r="G380" s="116"/>
    </row>
    <row r="381" spans="2:7" s="161" customFormat="1" ht="37.5" customHeight="1" x14ac:dyDescent="0.2">
      <c r="B381" s="174"/>
      <c r="C381" s="110" t="s">
        <v>1076</v>
      </c>
      <c r="D381" s="169" t="s">
        <v>743</v>
      </c>
      <c r="E381" s="169" t="s">
        <v>865</v>
      </c>
      <c r="F381" s="116"/>
      <c r="G381" s="116"/>
    </row>
    <row r="382" spans="2:7" s="161" customFormat="1" ht="28.5" customHeight="1" x14ac:dyDescent="0.2">
      <c r="B382" s="174"/>
      <c r="C382" s="110" t="s">
        <v>1077</v>
      </c>
      <c r="D382" s="169" t="s">
        <v>743</v>
      </c>
      <c r="E382" s="169" t="s">
        <v>865</v>
      </c>
      <c r="F382" s="116"/>
      <c r="G382" s="116"/>
    </row>
    <row r="383" spans="2:7" s="178" customFormat="1" ht="28.5" customHeight="1" x14ac:dyDescent="0.2">
      <c r="B383" s="174" t="s">
        <v>1078</v>
      </c>
      <c r="C383" s="179" t="s">
        <v>1079</v>
      </c>
      <c r="D383" s="180"/>
      <c r="E383" s="181"/>
      <c r="F383" s="116"/>
      <c r="G383" s="116"/>
    </row>
    <row r="384" spans="2:7" s="161" customFormat="1" ht="57" customHeight="1" x14ac:dyDescent="0.2">
      <c r="B384" s="174" t="s">
        <v>1080</v>
      </c>
      <c r="C384" s="179" t="s">
        <v>1081</v>
      </c>
      <c r="D384" s="180"/>
      <c r="E384" s="181"/>
      <c r="F384" s="116" t="s">
        <v>960</v>
      </c>
      <c r="G384" s="116" t="s">
        <v>779</v>
      </c>
    </row>
    <row r="385" spans="2:7" s="161" customFormat="1" ht="28.5" customHeight="1" x14ac:dyDescent="0.2">
      <c r="B385" s="159"/>
      <c r="C385" s="131" t="s">
        <v>741</v>
      </c>
      <c r="D385" s="169"/>
      <c r="E385" s="156"/>
      <c r="F385" s="79"/>
      <c r="G385" s="62"/>
    </row>
    <row r="386" spans="2:7" s="161" customFormat="1" ht="28.5" customHeight="1" x14ac:dyDescent="0.2">
      <c r="B386" s="159"/>
      <c r="C386" s="110" t="s">
        <v>1082</v>
      </c>
      <c r="D386" s="169" t="s">
        <v>743</v>
      </c>
      <c r="E386" s="169" t="s">
        <v>865</v>
      </c>
      <c r="F386" s="79"/>
      <c r="G386" s="62"/>
    </row>
    <row r="387" spans="2:7" s="161" customFormat="1" ht="28.5" customHeight="1" x14ac:dyDescent="0.2">
      <c r="B387" s="159"/>
      <c r="C387" s="110" t="s">
        <v>1083</v>
      </c>
      <c r="D387" s="169" t="s">
        <v>743</v>
      </c>
      <c r="E387" s="169" t="s">
        <v>865</v>
      </c>
      <c r="F387" s="79"/>
      <c r="G387" s="62"/>
    </row>
    <row r="388" spans="2:7" s="161" customFormat="1" ht="48.75" customHeight="1" x14ac:dyDescent="0.2">
      <c r="B388" s="183" t="s">
        <v>1084</v>
      </c>
      <c r="C388" s="182" t="s">
        <v>1085</v>
      </c>
      <c r="D388" s="184"/>
      <c r="E388" s="181"/>
      <c r="F388" s="116" t="s">
        <v>717</v>
      </c>
      <c r="G388" s="116"/>
    </row>
    <row r="389" spans="2:7" s="161" customFormat="1" ht="28.5" customHeight="1" x14ac:dyDescent="0.2">
      <c r="B389" s="174"/>
      <c r="C389" s="131" t="s">
        <v>741</v>
      </c>
      <c r="D389" s="180"/>
      <c r="E389" s="181"/>
      <c r="F389" s="116"/>
      <c r="G389" s="116"/>
    </row>
    <row r="390" spans="2:7" s="161" customFormat="1" ht="28.5" customHeight="1" x14ac:dyDescent="0.2">
      <c r="B390" s="174"/>
      <c r="C390" s="110" t="s">
        <v>1086</v>
      </c>
      <c r="D390" s="169" t="s">
        <v>743</v>
      </c>
      <c r="E390" s="169" t="s">
        <v>865</v>
      </c>
      <c r="F390" s="116"/>
      <c r="G390" s="116"/>
    </row>
    <row r="391" spans="2:7" s="161" customFormat="1" ht="28.5" customHeight="1" x14ac:dyDescent="0.2">
      <c r="B391" s="174"/>
      <c r="C391" s="110" t="s">
        <v>1087</v>
      </c>
      <c r="D391" s="169" t="s">
        <v>743</v>
      </c>
      <c r="E391" s="169" t="s">
        <v>865</v>
      </c>
      <c r="F391" s="116"/>
      <c r="G391" s="116"/>
    </row>
    <row r="392" spans="2:7" s="161" customFormat="1" ht="28.5" customHeight="1" x14ac:dyDescent="0.2">
      <c r="B392" s="174"/>
      <c r="C392" s="110" t="s">
        <v>1088</v>
      </c>
      <c r="D392" s="169" t="s">
        <v>743</v>
      </c>
      <c r="E392" s="169" t="s">
        <v>865</v>
      </c>
      <c r="F392" s="116"/>
      <c r="G392" s="116"/>
    </row>
    <row r="393" spans="2:7" s="161" customFormat="1" ht="28.5" customHeight="1" x14ac:dyDescent="0.2">
      <c r="B393" s="174"/>
      <c r="C393" s="110" t="s">
        <v>1088</v>
      </c>
      <c r="D393" s="169" t="s">
        <v>743</v>
      </c>
      <c r="E393" s="169" t="s">
        <v>865</v>
      </c>
      <c r="F393" s="116"/>
      <c r="G393" s="116"/>
    </row>
    <row r="394" spans="2:7" s="161" customFormat="1" ht="39.75" customHeight="1" x14ac:dyDescent="0.2">
      <c r="B394" s="183" t="s">
        <v>1089</v>
      </c>
      <c r="C394" s="182" t="s">
        <v>1090</v>
      </c>
      <c r="D394" s="184"/>
      <c r="E394" s="181"/>
      <c r="F394" s="116" t="s">
        <v>1091</v>
      </c>
      <c r="G394" s="116"/>
    </row>
    <row r="395" spans="2:7" s="175" customFormat="1" ht="28.5" customHeight="1" x14ac:dyDescent="0.2">
      <c r="B395" s="174"/>
      <c r="C395" s="131" t="s">
        <v>916</v>
      </c>
      <c r="D395" s="180"/>
      <c r="E395" s="181"/>
      <c r="F395" s="116"/>
      <c r="G395" s="116"/>
    </row>
    <row r="396" spans="2:7" s="175" customFormat="1" ht="28.5" customHeight="1" x14ac:dyDescent="0.2">
      <c r="B396" s="174"/>
      <c r="C396" s="110" t="s">
        <v>1092</v>
      </c>
      <c r="D396" s="169" t="s">
        <v>743</v>
      </c>
      <c r="E396" s="169" t="s">
        <v>865</v>
      </c>
      <c r="F396" s="116"/>
      <c r="G396" s="116"/>
    </row>
    <row r="397" spans="2:7" s="175" customFormat="1" ht="28.5" customHeight="1" x14ac:dyDescent="0.2">
      <c r="B397" s="174"/>
      <c r="C397" s="110" t="s">
        <v>1093</v>
      </c>
      <c r="D397" s="169" t="s">
        <v>743</v>
      </c>
      <c r="E397" s="169" t="s">
        <v>865</v>
      </c>
      <c r="F397" s="116"/>
      <c r="G397" s="116"/>
    </row>
    <row r="398" spans="2:7" s="175" customFormat="1" ht="28.5" customHeight="1" x14ac:dyDescent="0.2">
      <c r="B398" s="174"/>
      <c r="C398" s="110" t="s">
        <v>1094</v>
      </c>
      <c r="D398" s="169" t="s">
        <v>743</v>
      </c>
      <c r="E398" s="169" t="s">
        <v>865</v>
      </c>
      <c r="F398" s="116"/>
      <c r="G398" s="116"/>
    </row>
    <row r="399" spans="2:7" s="175" customFormat="1" ht="28.5" customHeight="1" x14ac:dyDescent="0.2">
      <c r="B399" s="183" t="s">
        <v>1095</v>
      </c>
      <c r="C399" s="182" t="s">
        <v>1096</v>
      </c>
      <c r="D399" s="184"/>
      <c r="E399" s="181"/>
      <c r="F399" s="116" t="s">
        <v>717</v>
      </c>
      <c r="G399" s="116" t="s">
        <v>779</v>
      </c>
    </row>
    <row r="400" spans="2:7" s="175" customFormat="1" ht="28.5" customHeight="1" x14ac:dyDescent="0.2">
      <c r="B400" s="174"/>
      <c r="C400" s="131" t="s">
        <v>1097</v>
      </c>
      <c r="D400" s="180"/>
      <c r="E400" s="181"/>
      <c r="F400" s="116"/>
      <c r="G400" s="116"/>
    </row>
    <row r="401" spans="2:7" s="175" customFormat="1" ht="60" customHeight="1" x14ac:dyDescent="0.2">
      <c r="B401" s="174"/>
      <c r="C401" s="110" t="s">
        <v>1098</v>
      </c>
      <c r="D401" s="169" t="s">
        <v>743</v>
      </c>
      <c r="E401" s="169" t="s">
        <v>865</v>
      </c>
      <c r="F401" s="116"/>
      <c r="G401" s="116"/>
    </row>
    <row r="402" spans="2:7" s="175" customFormat="1" ht="35.25" customHeight="1" x14ac:dyDescent="0.2">
      <c r="B402" s="174"/>
      <c r="C402" s="110" t="s">
        <v>1099</v>
      </c>
      <c r="D402" s="169" t="s">
        <v>743</v>
      </c>
      <c r="E402" s="169" t="s">
        <v>865</v>
      </c>
      <c r="F402" s="116"/>
      <c r="G402" s="116"/>
    </row>
    <row r="403" spans="2:7" s="175" customFormat="1" ht="28.5" customHeight="1" x14ac:dyDescent="0.2">
      <c r="B403" s="174"/>
      <c r="C403" s="131" t="s">
        <v>741</v>
      </c>
      <c r="D403" s="180"/>
      <c r="E403" s="181"/>
      <c r="F403" s="116"/>
      <c r="G403" s="116"/>
    </row>
    <row r="404" spans="2:7" s="175" customFormat="1" ht="28.5" customHeight="1" x14ac:dyDescent="0.2">
      <c r="B404" s="174"/>
      <c r="C404" s="110" t="s">
        <v>1100</v>
      </c>
      <c r="D404" s="169" t="s">
        <v>743</v>
      </c>
      <c r="E404" s="169" t="s">
        <v>865</v>
      </c>
      <c r="F404" s="116"/>
      <c r="G404" s="116"/>
    </row>
    <row r="405" spans="2:7" s="175" customFormat="1" ht="28.5" customHeight="1" x14ac:dyDescent="0.2">
      <c r="B405" s="174"/>
      <c r="C405" s="163" t="s">
        <v>1101</v>
      </c>
      <c r="D405" s="169" t="s">
        <v>743</v>
      </c>
      <c r="E405" s="169" t="s">
        <v>865</v>
      </c>
      <c r="F405" s="116"/>
      <c r="G405" s="116"/>
    </row>
  </sheetData>
  <mergeCells count="41">
    <mergeCell ref="BK8:BK9"/>
    <mergeCell ref="B10:BJ10"/>
    <mergeCell ref="AR8:AU8"/>
    <mergeCell ref="AV8:AY8"/>
    <mergeCell ref="AZ8:BC8"/>
    <mergeCell ref="BE8:BE9"/>
    <mergeCell ref="BF8:BF9"/>
    <mergeCell ref="BG8:BG9"/>
    <mergeCell ref="BD7:BD9"/>
    <mergeCell ref="H8:K8"/>
    <mergeCell ref="L8:O8"/>
    <mergeCell ref="P8:S8"/>
    <mergeCell ref="T8:W8"/>
    <mergeCell ref="X8:AA8"/>
    <mergeCell ref="AJ8:AM8"/>
    <mergeCell ref="AN8:AQ8"/>
    <mergeCell ref="B2:BD2"/>
    <mergeCell ref="G7:G9"/>
    <mergeCell ref="H7:BC7"/>
    <mergeCell ref="F7:F9"/>
    <mergeCell ref="C7:C9"/>
    <mergeCell ref="D7:D9"/>
    <mergeCell ref="E7:E9"/>
    <mergeCell ref="AB8:AE8"/>
    <mergeCell ref="AF8:AI8"/>
    <mergeCell ref="BH8:BH9"/>
    <mergeCell ref="BI8:BI9"/>
    <mergeCell ref="BJ8:BJ9"/>
    <mergeCell ref="BE2:BJ2"/>
    <mergeCell ref="B3:C3"/>
    <mergeCell ref="D3:BC5"/>
    <mergeCell ref="BE3:BE7"/>
    <mergeCell ref="BF3:BF7"/>
    <mergeCell ref="BG3:BG7"/>
    <mergeCell ref="BH3:BH7"/>
    <mergeCell ref="BI3:BI7"/>
    <mergeCell ref="BJ3:BJ7"/>
    <mergeCell ref="B4:C4"/>
    <mergeCell ref="BD4:BD5"/>
    <mergeCell ref="B5:C5"/>
    <mergeCell ref="B7:B9"/>
  </mergeCells>
  <conditionalFormatting sqref="BE11:BJ406">
    <cfRule type="cellIs" dxfId="191" priority="8" stopIfTrue="1" operator="notEqual">
      <formula>""</formula>
    </cfRule>
  </conditionalFormatting>
  <conditionalFormatting sqref="BK10:BK406">
    <cfRule type="cellIs" dxfId="190" priority="80" stopIfTrue="1" operator="equal">
      <formula>1</formula>
    </cfRule>
    <cfRule type="cellIs" dxfId="189" priority="81" stopIfTrue="1" operator="lessThanOrEqual">
      <formula>0.2</formula>
    </cfRule>
    <cfRule type="cellIs" dxfId="188" priority="82" stopIfTrue="1" operator="lessThanOrEqual">
      <formula>0.3</formula>
    </cfRule>
    <cfRule type="cellIs" dxfId="187" priority="83" stopIfTrue="1" operator="lessThanOrEqual">
      <formula>0.5</formula>
    </cfRule>
    <cfRule type="cellIs" dxfId="186" priority="84" stopIfTrue="1" operator="lessThanOrEqual">
      <formula>0.75</formula>
    </cfRule>
    <cfRule type="cellIs" dxfId="185" priority="85" stopIfTrue="1" operator="lessThanOrEqual">
      <formula>0.9</formula>
    </cfRule>
  </conditionalFormatting>
  <dataValidations count="1">
    <dataValidation type="list" allowBlank="1" showInputMessage="1" showErrorMessage="1" sqref="BD11:BD406" xr:uid="{00000000-0002-0000-0500-000000000000}">
      <formula1>priorité</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87" stopIfTrue="1" operator="equal" id="{6703AC03-52F0-4216-844B-54ABF87E52D8}">
            <xm:f>'2021-2022 (Backup 2021-06-01)'!#REF!</xm:f>
            <x14:dxf>
              <fill>
                <patternFill>
                  <bgColor rgb="FF92D050"/>
                </patternFill>
              </fill>
            </x14:dxf>
          </x14:cfRule>
          <x14:cfRule type="cellIs" priority="88" stopIfTrue="1" operator="equal" id="{D0AB72F7-6B09-47E8-B7E2-5667695FEF94}">
            <xm:f>'2021-2022 (Backup 2021-06-01)'!#REF!</xm:f>
            <x14:dxf>
              <fill>
                <patternFill>
                  <bgColor indexed="51"/>
                </patternFill>
              </fill>
            </x14:dxf>
          </x14:cfRule>
          <x14:cfRule type="cellIs" priority="89" stopIfTrue="1" operator="equal" id="{54D30AC4-CAD8-485B-8A56-7EBB404D39DD}">
            <xm:f>'2021-2022 (Backup 2021-06-01)'!#REF!</xm:f>
            <x14:dxf>
              <fill>
                <patternFill>
                  <bgColor rgb="FF00B0F0"/>
                </patternFill>
              </fill>
            </x14:dxf>
          </x14:cfRule>
          <x14:cfRule type="cellIs" priority="90" stopIfTrue="1" operator="equal" id="{2605F6D9-6012-4217-B0EE-EBF05B1341DA}">
            <xm:f>'2021-2022 (Backup 2021-06-01)'!#REF!</xm:f>
            <x14:dxf>
              <fill>
                <patternFill>
                  <bgColor rgb="FFFF0000"/>
                </patternFill>
              </fill>
            </x14:dxf>
          </x14:cfRule>
          <xm:sqref>BD11:BD406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K65"/>
  <sheetViews>
    <sheetView showGridLines="0" topLeftCell="A4" workbookViewId="0">
      <selection activeCell="D3" sqref="D3:BC5"/>
    </sheetView>
  </sheetViews>
  <sheetFormatPr baseColWidth="10" defaultColWidth="11.42578125" defaultRowHeight="12.75" outlineLevelRow="1" x14ac:dyDescent="0.2"/>
  <cols>
    <col min="1" max="1" width="3" style="5" customWidth="1"/>
    <col min="2" max="2" width="9.85546875" style="14" customWidth="1"/>
    <col min="3" max="3" width="64.28515625" style="5" customWidth="1"/>
    <col min="4" max="4" width="21.140625" style="172" customWidth="1"/>
    <col min="5" max="5" width="21.28515625" style="15" customWidth="1"/>
    <col min="6" max="6" width="17.140625" style="15" customWidth="1"/>
    <col min="7" max="7" width="17.42578125" style="31" customWidth="1"/>
    <col min="8" max="55" width="4.7109375" style="15" customWidth="1"/>
    <col min="56" max="56" width="7.7109375" style="5" customWidth="1"/>
    <col min="57" max="57" width="11.28515625" style="5" customWidth="1"/>
    <col min="58" max="58" width="11.42578125" style="5" customWidth="1"/>
    <col min="59" max="59" width="10.140625" style="5" customWidth="1"/>
    <col min="60" max="60" width="8.85546875" style="5" customWidth="1"/>
    <col min="61" max="61" width="9.42578125" style="5" customWidth="1"/>
    <col min="62" max="62" width="11.42578125" style="5" customWidth="1"/>
    <col min="63" max="63" width="8.42578125" style="6" customWidth="1"/>
    <col min="64" max="16384" width="11.42578125" style="5"/>
  </cols>
  <sheetData>
    <row r="2" spans="2:63" s="8" customFormat="1" ht="84.75" customHeight="1" x14ac:dyDescent="0.3">
      <c r="B2" s="1451" t="s">
        <v>686</v>
      </c>
      <c r="C2" s="1451"/>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H2" s="1494"/>
      <c r="AI2" s="1494"/>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83" t="s">
        <v>687</v>
      </c>
      <c r="BF2" s="1484"/>
      <c r="BG2" s="1484"/>
      <c r="BH2" s="1484"/>
      <c r="BI2" s="1484"/>
      <c r="BJ2" s="1484"/>
      <c r="BK2" s="1485"/>
    </row>
    <row r="3" spans="2:63" s="9" customFormat="1" ht="28.5" customHeight="1" outlineLevel="1" x14ac:dyDescent="0.25">
      <c r="B3" s="1495" t="s">
        <v>688</v>
      </c>
      <c r="C3" s="1496"/>
      <c r="D3" s="1497" t="s">
        <v>689</v>
      </c>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1498"/>
      <c r="AC3" s="1498"/>
      <c r="AD3" s="1498"/>
      <c r="AE3" s="1498"/>
      <c r="AF3" s="1498"/>
      <c r="AG3" s="1498"/>
      <c r="AH3" s="1498"/>
      <c r="AI3" s="1498"/>
      <c r="AJ3" s="1498"/>
      <c r="AK3" s="1498"/>
      <c r="AL3" s="1498"/>
      <c r="AM3" s="1498"/>
      <c r="AN3" s="1498"/>
      <c r="AO3" s="1498"/>
      <c r="AP3" s="1498"/>
      <c r="AQ3" s="1498"/>
      <c r="AR3" s="1498"/>
      <c r="AS3" s="1498"/>
      <c r="AT3" s="1498"/>
      <c r="AU3" s="1498"/>
      <c r="AV3" s="1498"/>
      <c r="AW3" s="1498"/>
      <c r="AX3" s="1498"/>
      <c r="AY3" s="1498"/>
      <c r="AZ3" s="1498"/>
      <c r="BA3" s="1498"/>
      <c r="BB3" s="1498"/>
      <c r="BC3" s="1498"/>
      <c r="BD3" s="376"/>
      <c r="BE3" s="1503" t="s">
        <v>690</v>
      </c>
      <c r="BF3" s="1445" t="s">
        <v>7</v>
      </c>
      <c r="BG3" s="1445" t="s">
        <v>691</v>
      </c>
      <c r="BH3" s="1445" t="s">
        <v>9</v>
      </c>
      <c r="BI3" s="1445" t="s">
        <v>692</v>
      </c>
      <c r="BJ3" s="1487" t="s">
        <v>11</v>
      </c>
      <c r="BK3" s="377"/>
    </row>
    <row r="4" spans="2:63" s="9" customFormat="1" ht="28.5" customHeight="1" outlineLevel="1" x14ac:dyDescent="0.25">
      <c r="B4" s="1495" t="s">
        <v>693</v>
      </c>
      <c r="C4" s="1496"/>
      <c r="D4" s="1499"/>
      <c r="E4" s="1500"/>
      <c r="F4" s="1500"/>
      <c r="G4" s="1500"/>
      <c r="H4" s="1500"/>
      <c r="I4" s="1500"/>
      <c r="J4" s="1500"/>
      <c r="K4" s="1500"/>
      <c r="L4" s="1500"/>
      <c r="M4" s="1500"/>
      <c r="N4" s="1500"/>
      <c r="O4" s="1500"/>
      <c r="P4" s="1500"/>
      <c r="Q4" s="1500"/>
      <c r="R4" s="1500"/>
      <c r="S4" s="1500"/>
      <c r="T4" s="1500"/>
      <c r="U4" s="1500"/>
      <c r="V4" s="1500"/>
      <c r="W4" s="1500"/>
      <c r="X4" s="1500"/>
      <c r="Y4" s="1500"/>
      <c r="Z4" s="1500"/>
      <c r="AA4" s="1500"/>
      <c r="AB4" s="1500"/>
      <c r="AC4" s="1500"/>
      <c r="AD4" s="1500"/>
      <c r="AE4" s="1500"/>
      <c r="AF4" s="1500"/>
      <c r="AG4" s="1500"/>
      <c r="AH4" s="1500"/>
      <c r="AI4" s="1500"/>
      <c r="AJ4" s="1500"/>
      <c r="AK4" s="1500"/>
      <c r="AL4" s="1500"/>
      <c r="AM4" s="1500"/>
      <c r="AN4" s="1500"/>
      <c r="AO4" s="1500"/>
      <c r="AP4" s="1500"/>
      <c r="AQ4" s="1500"/>
      <c r="AR4" s="1500"/>
      <c r="AS4" s="1500"/>
      <c r="AT4" s="1500"/>
      <c r="AU4" s="1500"/>
      <c r="AV4" s="1500"/>
      <c r="AW4" s="1500"/>
      <c r="AX4" s="1500"/>
      <c r="AY4" s="1500"/>
      <c r="AZ4" s="1500"/>
      <c r="BA4" s="1500"/>
      <c r="BB4" s="1500"/>
      <c r="BC4" s="1500"/>
      <c r="BD4" s="1504"/>
      <c r="BE4" s="1503"/>
      <c r="BF4" s="1445"/>
      <c r="BG4" s="1445"/>
      <c r="BH4" s="1445"/>
      <c r="BI4" s="1445"/>
      <c r="BJ4" s="1487"/>
      <c r="BK4" s="378"/>
    </row>
    <row r="5" spans="2:63" s="9" customFormat="1" ht="28.5" customHeight="1" outlineLevel="1" x14ac:dyDescent="0.25">
      <c r="B5" s="1495" t="s">
        <v>694</v>
      </c>
      <c r="C5" s="1496"/>
      <c r="D5" s="1501"/>
      <c r="E5" s="1502"/>
      <c r="F5" s="1502"/>
      <c r="G5" s="1502"/>
      <c r="H5" s="1502"/>
      <c r="I5" s="1502"/>
      <c r="J5" s="1502"/>
      <c r="K5" s="1502"/>
      <c r="L5" s="1502"/>
      <c r="M5" s="1502"/>
      <c r="N5" s="1502"/>
      <c r="O5" s="1502"/>
      <c r="P5" s="1502"/>
      <c r="Q5" s="1502"/>
      <c r="R5" s="1502"/>
      <c r="S5" s="1502"/>
      <c r="T5" s="1502"/>
      <c r="U5" s="1502"/>
      <c r="V5" s="1502"/>
      <c r="W5" s="1502"/>
      <c r="X5" s="1502"/>
      <c r="Y5" s="1502"/>
      <c r="Z5" s="1502"/>
      <c r="AA5" s="1502"/>
      <c r="AB5" s="1502"/>
      <c r="AC5" s="1502"/>
      <c r="AD5" s="1502"/>
      <c r="AE5" s="1502"/>
      <c r="AF5" s="1502"/>
      <c r="AG5" s="1502"/>
      <c r="AH5" s="1502"/>
      <c r="AI5" s="1502"/>
      <c r="AJ5" s="1502"/>
      <c r="AK5" s="1502"/>
      <c r="AL5" s="1502"/>
      <c r="AM5" s="1502"/>
      <c r="AN5" s="1502"/>
      <c r="AO5" s="1502"/>
      <c r="AP5" s="1502"/>
      <c r="AQ5" s="1502"/>
      <c r="AR5" s="1502"/>
      <c r="AS5" s="1502"/>
      <c r="AT5" s="1502"/>
      <c r="AU5" s="1502"/>
      <c r="AV5" s="1502"/>
      <c r="AW5" s="1502"/>
      <c r="AX5" s="1502"/>
      <c r="AY5" s="1502"/>
      <c r="AZ5" s="1502"/>
      <c r="BA5" s="1502"/>
      <c r="BB5" s="1502"/>
      <c r="BC5" s="1502"/>
      <c r="BD5" s="1505"/>
      <c r="BE5" s="1503"/>
      <c r="BF5" s="1445"/>
      <c r="BG5" s="1445"/>
      <c r="BH5" s="1445"/>
      <c r="BI5" s="1445"/>
      <c r="BJ5" s="1487"/>
      <c r="BK5" s="378"/>
    </row>
    <row r="6" spans="2:63" s="8" customFormat="1" ht="16.5" customHeight="1" outlineLevel="1" x14ac:dyDescent="0.3">
      <c r="B6" s="1448" t="s">
        <v>695</v>
      </c>
      <c r="C6" s="1460" t="s">
        <v>696</v>
      </c>
      <c r="D6" s="1506" t="s">
        <v>697</v>
      </c>
      <c r="E6" s="1489" t="s">
        <v>698</v>
      </c>
      <c r="F6" s="1490" t="s">
        <v>699</v>
      </c>
      <c r="G6" s="1491" t="s">
        <v>700</v>
      </c>
      <c r="H6" s="1492" t="s">
        <v>390</v>
      </c>
      <c r="I6" s="1493"/>
      <c r="J6" s="1493"/>
      <c r="K6" s="1493"/>
      <c r="L6" s="1493"/>
      <c r="M6" s="1493"/>
      <c r="N6" s="1493"/>
      <c r="O6" s="1493"/>
      <c r="P6" s="1493"/>
      <c r="Q6" s="1493"/>
      <c r="R6" s="1493"/>
      <c r="S6" s="1493"/>
      <c r="T6" s="1493"/>
      <c r="U6" s="1493"/>
      <c r="V6" s="1493"/>
      <c r="W6" s="1493"/>
      <c r="X6" s="1493"/>
      <c r="Y6" s="1493"/>
      <c r="Z6" s="1493"/>
      <c r="AA6" s="1493"/>
      <c r="AB6" s="1493"/>
      <c r="AC6" s="1493"/>
      <c r="AD6" s="1493"/>
      <c r="AE6" s="1493"/>
      <c r="AF6" s="1493"/>
      <c r="AG6" s="1493"/>
      <c r="AH6" s="1493"/>
      <c r="AI6" s="1493"/>
      <c r="AJ6" s="1493"/>
      <c r="AK6" s="1493"/>
      <c r="AL6" s="1493"/>
      <c r="AM6" s="1493"/>
      <c r="AN6" s="1493"/>
      <c r="AO6" s="1493"/>
      <c r="AP6" s="1493"/>
      <c r="AQ6" s="1493"/>
      <c r="AR6" s="1493"/>
      <c r="AS6" s="1493"/>
      <c r="AT6" s="1493"/>
      <c r="AU6" s="1493"/>
      <c r="AV6" s="1493"/>
      <c r="AW6" s="1493"/>
      <c r="AX6" s="1493"/>
      <c r="AY6" s="1493"/>
      <c r="AZ6" s="1493"/>
      <c r="BA6" s="1493"/>
      <c r="BB6" s="1493"/>
      <c r="BC6" s="1493"/>
      <c r="BD6" s="1488" t="s">
        <v>701</v>
      </c>
      <c r="BE6" s="1445"/>
      <c r="BF6" s="1445"/>
      <c r="BG6" s="1445"/>
      <c r="BH6" s="1445"/>
      <c r="BI6" s="1445"/>
      <c r="BJ6" s="1487"/>
      <c r="BK6" s="379"/>
    </row>
    <row r="7" spans="2:63" s="8" customFormat="1" ht="16.5" customHeight="1" outlineLevel="1" x14ac:dyDescent="0.3">
      <c r="B7" s="1449"/>
      <c r="C7" s="1461"/>
      <c r="D7" s="1464"/>
      <c r="E7" s="1467"/>
      <c r="F7" s="1458"/>
      <c r="G7" s="1453"/>
      <c r="H7" s="1482" t="s">
        <v>702</v>
      </c>
      <c r="I7" s="1469"/>
      <c r="J7" s="1469"/>
      <c r="K7" s="1469"/>
      <c r="L7" s="1469" t="s">
        <v>703</v>
      </c>
      <c r="M7" s="1469"/>
      <c r="N7" s="1469"/>
      <c r="O7" s="1469"/>
      <c r="P7" s="1469" t="s">
        <v>704</v>
      </c>
      <c r="Q7" s="1469"/>
      <c r="R7" s="1469"/>
      <c r="S7" s="1469"/>
      <c r="T7" s="1469" t="s">
        <v>705</v>
      </c>
      <c r="U7" s="1469"/>
      <c r="V7" s="1469"/>
      <c r="W7" s="1469"/>
      <c r="X7" s="1469" t="s">
        <v>706</v>
      </c>
      <c r="Y7" s="1469"/>
      <c r="Z7" s="1469"/>
      <c r="AA7" s="1469"/>
      <c r="AB7" s="1469" t="s">
        <v>707</v>
      </c>
      <c r="AC7" s="1469"/>
      <c r="AD7" s="1469"/>
      <c r="AE7" s="1469"/>
      <c r="AF7" s="1469" t="s">
        <v>708</v>
      </c>
      <c r="AG7" s="1469"/>
      <c r="AH7" s="1469"/>
      <c r="AI7" s="1469"/>
      <c r="AJ7" s="1469" t="s">
        <v>709</v>
      </c>
      <c r="AK7" s="1469"/>
      <c r="AL7" s="1469"/>
      <c r="AM7" s="1469"/>
      <c r="AN7" s="1469" t="s">
        <v>710</v>
      </c>
      <c r="AO7" s="1469"/>
      <c r="AP7" s="1469"/>
      <c r="AQ7" s="1469"/>
      <c r="AR7" s="1469" t="s">
        <v>711</v>
      </c>
      <c r="AS7" s="1469"/>
      <c r="AT7" s="1469"/>
      <c r="AU7" s="1469"/>
      <c r="AV7" s="1469" t="s">
        <v>712</v>
      </c>
      <c r="AW7" s="1469"/>
      <c r="AX7" s="1469"/>
      <c r="AY7" s="1469"/>
      <c r="AZ7" s="1469" t="s">
        <v>713</v>
      </c>
      <c r="BA7" s="1469"/>
      <c r="BB7" s="1469"/>
      <c r="BC7" s="1469"/>
      <c r="BD7" s="1481"/>
      <c r="BE7" s="1475">
        <v>0.2</v>
      </c>
      <c r="BF7" s="1477">
        <v>0.3</v>
      </c>
      <c r="BG7" s="1479">
        <v>0.5</v>
      </c>
      <c r="BH7" s="1436">
        <v>0.75</v>
      </c>
      <c r="BI7" s="1438">
        <v>0.9</v>
      </c>
      <c r="BJ7" s="1440">
        <v>1</v>
      </c>
      <c r="BK7" s="1486" t="s">
        <v>12</v>
      </c>
    </row>
    <row r="8" spans="2:63" s="12" customFormat="1" ht="37.5" customHeight="1" outlineLevel="1" x14ac:dyDescent="0.2">
      <c r="B8" s="1450"/>
      <c r="C8" s="1462"/>
      <c r="D8" s="1465"/>
      <c r="E8" s="1468"/>
      <c r="F8" s="1459"/>
      <c r="G8" s="1454"/>
      <c r="H8" s="121" t="s">
        <v>648</v>
      </c>
      <c r="I8" s="120" t="s">
        <v>649</v>
      </c>
      <c r="J8" s="120" t="s">
        <v>650</v>
      </c>
      <c r="K8" s="120" t="s">
        <v>651</v>
      </c>
      <c r="L8" s="120" t="s">
        <v>648</v>
      </c>
      <c r="M8" s="120" t="s">
        <v>649</v>
      </c>
      <c r="N8" s="120" t="s">
        <v>650</v>
      </c>
      <c r="O8" s="120" t="s">
        <v>651</v>
      </c>
      <c r="P8" s="120" t="s">
        <v>648</v>
      </c>
      <c r="Q8" s="120" t="s">
        <v>649</v>
      </c>
      <c r="R8" s="120" t="s">
        <v>650</v>
      </c>
      <c r="S8" s="120" t="s">
        <v>651</v>
      </c>
      <c r="T8" s="120" t="s">
        <v>648</v>
      </c>
      <c r="U8" s="120" t="s">
        <v>649</v>
      </c>
      <c r="V8" s="120" t="s">
        <v>650</v>
      </c>
      <c r="W8" s="120" t="s">
        <v>651</v>
      </c>
      <c r="X8" s="120" t="s">
        <v>648</v>
      </c>
      <c r="Y8" s="120" t="s">
        <v>649</v>
      </c>
      <c r="Z8" s="120" t="s">
        <v>650</v>
      </c>
      <c r="AA8" s="120" t="s">
        <v>651</v>
      </c>
      <c r="AB8" s="120" t="s">
        <v>648</v>
      </c>
      <c r="AC8" s="120" t="s">
        <v>649</v>
      </c>
      <c r="AD8" s="120" t="s">
        <v>650</v>
      </c>
      <c r="AE8" s="120" t="s">
        <v>651</v>
      </c>
      <c r="AF8" s="120" t="s">
        <v>648</v>
      </c>
      <c r="AG8" s="120" t="s">
        <v>649</v>
      </c>
      <c r="AH8" s="120" t="s">
        <v>650</v>
      </c>
      <c r="AI8" s="120" t="s">
        <v>651</v>
      </c>
      <c r="AJ8" s="120" t="s">
        <v>648</v>
      </c>
      <c r="AK8" s="120" t="s">
        <v>649</v>
      </c>
      <c r="AL8" s="120" t="s">
        <v>650</v>
      </c>
      <c r="AM8" s="120" t="s">
        <v>651</v>
      </c>
      <c r="AN8" s="120" t="s">
        <v>648</v>
      </c>
      <c r="AO8" s="120" t="s">
        <v>649</v>
      </c>
      <c r="AP8" s="120" t="s">
        <v>650</v>
      </c>
      <c r="AQ8" s="120" t="s">
        <v>651</v>
      </c>
      <c r="AR8" s="120" t="s">
        <v>648</v>
      </c>
      <c r="AS8" s="120" t="s">
        <v>649</v>
      </c>
      <c r="AT8" s="120" t="s">
        <v>650</v>
      </c>
      <c r="AU8" s="120" t="s">
        <v>651</v>
      </c>
      <c r="AV8" s="120" t="s">
        <v>648</v>
      </c>
      <c r="AW8" s="120" t="s">
        <v>649</v>
      </c>
      <c r="AX8" s="120" t="s">
        <v>650</v>
      </c>
      <c r="AY8" s="120" t="s">
        <v>651</v>
      </c>
      <c r="AZ8" s="120" t="s">
        <v>648</v>
      </c>
      <c r="BA8" s="120" t="s">
        <v>649</v>
      </c>
      <c r="BB8" s="120" t="s">
        <v>650</v>
      </c>
      <c r="BC8" s="120" t="s">
        <v>651</v>
      </c>
      <c r="BD8" s="1467"/>
      <c r="BE8" s="1476"/>
      <c r="BF8" s="1478"/>
      <c r="BG8" s="1480"/>
      <c r="BH8" s="1437"/>
      <c r="BI8" s="1439"/>
      <c r="BJ8" s="1441"/>
      <c r="BK8" s="1470"/>
    </row>
    <row r="9" spans="2:63" s="25" customFormat="1" ht="37.5" customHeight="1" outlineLevel="1" x14ac:dyDescent="0.2">
      <c r="B9" s="1471" t="s">
        <v>714</v>
      </c>
      <c r="C9" s="1472"/>
      <c r="D9" s="1472"/>
      <c r="E9" s="1472"/>
      <c r="F9" s="1472"/>
      <c r="G9" s="1472"/>
      <c r="H9" s="1473"/>
      <c r="I9" s="1473"/>
      <c r="J9" s="1473"/>
      <c r="K9" s="1473"/>
      <c r="L9" s="1473"/>
      <c r="M9" s="1473"/>
      <c r="N9" s="1473"/>
      <c r="O9" s="1473"/>
      <c r="P9" s="1473"/>
      <c r="Q9" s="1473"/>
      <c r="R9" s="1473"/>
      <c r="S9" s="1473"/>
      <c r="T9" s="1473"/>
      <c r="U9" s="1473"/>
      <c r="V9" s="1473"/>
      <c r="W9" s="1473"/>
      <c r="X9" s="1473"/>
      <c r="Y9" s="1473"/>
      <c r="Z9" s="1473"/>
      <c r="AA9" s="1473"/>
      <c r="AB9" s="1473"/>
      <c r="AC9" s="1473"/>
      <c r="AD9" s="1473"/>
      <c r="AE9" s="1473"/>
      <c r="AF9" s="1473"/>
      <c r="AG9" s="1473"/>
      <c r="AH9" s="1473"/>
      <c r="AI9" s="1473"/>
      <c r="AJ9" s="1473"/>
      <c r="AK9" s="1473"/>
      <c r="AL9" s="1473"/>
      <c r="AM9" s="1473"/>
      <c r="AN9" s="1473"/>
      <c r="AO9" s="1473"/>
      <c r="AP9" s="1473"/>
      <c r="AQ9" s="1473"/>
      <c r="AR9" s="1473"/>
      <c r="AS9" s="1473"/>
      <c r="AT9" s="1473"/>
      <c r="AU9" s="1473"/>
      <c r="AV9" s="1473"/>
      <c r="AW9" s="1473"/>
      <c r="AX9" s="1473"/>
      <c r="AY9" s="1473"/>
      <c r="AZ9" s="1473"/>
      <c r="BA9" s="1473"/>
      <c r="BB9" s="1473"/>
      <c r="BC9" s="1473"/>
      <c r="BD9" s="1473"/>
      <c r="BE9" s="1473"/>
      <c r="BF9" s="1473"/>
      <c r="BG9" s="1473"/>
      <c r="BH9" s="1473"/>
      <c r="BI9" s="1473"/>
      <c r="BJ9" s="1474"/>
      <c r="BK9" s="119">
        <f t="shared" ref="BK9" si="0">IF(BJ9&lt;&gt;"",1,IF(BI9&lt;&gt;"",0.9,IF(BH9&lt;&gt;"",0.75,IF(BG9&lt;&gt;"",0.5,IF(BF9&lt;&gt;"",0.3,IF(BE9&lt;&gt;"",0.2,0))))))</f>
        <v>0</v>
      </c>
    </row>
    <row r="10" spans="2:63" s="25" customFormat="1" ht="28.5" customHeight="1" x14ac:dyDescent="0.2">
      <c r="B10" s="45" t="s">
        <v>720</v>
      </c>
      <c r="C10" s="131" t="s">
        <v>721</v>
      </c>
      <c r="D10" s="167"/>
      <c r="E10" s="146"/>
      <c r="F10" s="141"/>
      <c r="G10" s="141"/>
      <c r="H10" s="142"/>
      <c r="I10" s="142"/>
      <c r="J10" s="142"/>
      <c r="K10" s="142"/>
      <c r="L10" s="142"/>
      <c r="M10" s="142"/>
      <c r="N10" s="143"/>
      <c r="O10" s="144"/>
      <c r="P10" s="144"/>
      <c r="Q10" s="144"/>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5"/>
      <c r="BE10" s="86"/>
      <c r="BF10" s="86"/>
      <c r="BG10" s="87"/>
      <c r="BH10" s="87"/>
      <c r="BI10" s="87"/>
      <c r="BJ10" s="87"/>
      <c r="BK10" s="88"/>
    </row>
    <row r="11" spans="2:63" s="25" customFormat="1" ht="28.5" customHeight="1" x14ac:dyDescent="0.2">
      <c r="B11" s="45" t="s">
        <v>722</v>
      </c>
      <c r="C11" s="128" t="s">
        <v>723</v>
      </c>
      <c r="D11" s="168"/>
      <c r="E11" s="147"/>
      <c r="F11" s="91" t="s">
        <v>717</v>
      </c>
      <c r="G11" s="141"/>
      <c r="H11" s="142"/>
      <c r="I11" s="142"/>
      <c r="J11" s="142"/>
      <c r="K11" s="142"/>
      <c r="L11" s="142"/>
      <c r="M11" s="142"/>
      <c r="N11" s="143"/>
      <c r="O11" s="144"/>
      <c r="P11" s="144"/>
      <c r="Q11" s="144"/>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5"/>
      <c r="BE11" s="148"/>
      <c r="BF11" s="148"/>
      <c r="BG11" s="149"/>
      <c r="BH11" s="149"/>
      <c r="BI11" s="149"/>
      <c r="BJ11" s="149"/>
      <c r="BK11" s="150"/>
    </row>
    <row r="12" spans="2:63" s="25" customFormat="1" ht="28.5" customHeight="1" x14ac:dyDescent="0.2">
      <c r="B12" s="151"/>
      <c r="C12" s="131" t="s">
        <v>729</v>
      </c>
      <c r="D12" s="167"/>
      <c r="E12" s="147"/>
      <c r="F12" s="141"/>
      <c r="G12" s="141"/>
      <c r="H12" s="142"/>
      <c r="I12" s="142"/>
      <c r="J12" s="142"/>
      <c r="K12" s="142"/>
      <c r="L12" s="142"/>
      <c r="M12" s="142"/>
      <c r="N12" s="143"/>
      <c r="O12" s="144"/>
      <c r="P12" s="144"/>
      <c r="Q12" s="144"/>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5"/>
      <c r="BE12" s="148"/>
      <c r="BF12" s="148"/>
      <c r="BG12" s="149"/>
      <c r="BH12" s="149"/>
      <c r="BI12" s="149"/>
      <c r="BJ12" s="149"/>
      <c r="BK12" s="150"/>
    </row>
    <row r="13" spans="2:63" s="25" customFormat="1" ht="28.5" customHeight="1" x14ac:dyDescent="0.2">
      <c r="B13" s="151"/>
      <c r="C13" s="126" t="s">
        <v>731</v>
      </c>
      <c r="D13" s="169" t="s">
        <v>732</v>
      </c>
      <c r="E13" s="75" t="s">
        <v>733</v>
      </c>
      <c r="F13" s="141"/>
      <c r="G13" s="141"/>
      <c r="H13" s="142"/>
      <c r="I13" s="142"/>
      <c r="J13" s="142"/>
      <c r="K13" s="142"/>
      <c r="L13" s="142"/>
      <c r="M13" s="142"/>
      <c r="N13" s="143"/>
      <c r="O13" s="144"/>
      <c r="P13" s="144"/>
      <c r="Q13" s="144"/>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5"/>
      <c r="BE13" s="148"/>
      <c r="BF13" s="148"/>
      <c r="BG13" s="149"/>
      <c r="BH13" s="149"/>
      <c r="BI13" s="149"/>
      <c r="BJ13" s="149"/>
      <c r="BK13" s="150"/>
    </row>
    <row r="14" spans="2:63" s="25" customFormat="1" ht="28.5" customHeight="1" x14ac:dyDescent="0.2">
      <c r="B14" s="151"/>
      <c r="C14" s="126" t="s">
        <v>734</v>
      </c>
      <c r="D14" s="169" t="s">
        <v>735</v>
      </c>
      <c r="E14" s="75" t="s">
        <v>736</v>
      </c>
      <c r="F14" s="141"/>
      <c r="G14" s="141"/>
      <c r="H14" s="142"/>
      <c r="I14" s="142"/>
      <c r="J14" s="142"/>
      <c r="K14" s="142"/>
      <c r="L14" s="142"/>
      <c r="M14" s="142"/>
      <c r="N14" s="143"/>
      <c r="O14" s="144"/>
      <c r="P14" s="144"/>
      <c r="Q14" s="144"/>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5"/>
      <c r="BE14" s="148"/>
      <c r="BF14" s="148"/>
      <c r="BG14" s="149"/>
      <c r="BH14" s="149"/>
      <c r="BI14" s="149"/>
      <c r="BJ14" s="149"/>
      <c r="BK14" s="150"/>
    </row>
    <row r="15" spans="2:63" s="13" customFormat="1" ht="28.5" customHeight="1" x14ac:dyDescent="0.2">
      <c r="B15" s="55"/>
      <c r="C15" s="110" t="s">
        <v>737</v>
      </c>
      <c r="D15" s="169" t="s">
        <v>726</v>
      </c>
      <c r="E15" s="61" t="s">
        <v>738</v>
      </c>
      <c r="F15" s="62"/>
      <c r="G15" s="62"/>
      <c r="H15" s="112"/>
      <c r="I15" s="112"/>
      <c r="J15" s="112"/>
      <c r="K15" s="112"/>
      <c r="L15" s="112"/>
      <c r="M15" s="112"/>
      <c r="N15" s="68"/>
      <c r="O15" s="69"/>
      <c r="P15" s="69"/>
      <c r="Q15" s="69"/>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63"/>
      <c r="BE15" s="70"/>
      <c r="BF15" s="70"/>
      <c r="BG15" s="71"/>
      <c r="BH15" s="71"/>
      <c r="BI15" s="71"/>
      <c r="BJ15" s="71"/>
      <c r="BK15" s="72"/>
    </row>
    <row r="16" spans="2:63" s="13" customFormat="1" ht="28.5" customHeight="1" x14ac:dyDescent="0.2">
      <c r="B16" s="55"/>
      <c r="C16" s="110" t="s">
        <v>739</v>
      </c>
      <c r="D16" s="169" t="s">
        <v>738</v>
      </c>
      <c r="E16" s="61" t="s">
        <v>726</v>
      </c>
      <c r="F16" s="62"/>
      <c r="G16" s="62"/>
      <c r="H16" s="112"/>
      <c r="I16" s="112"/>
      <c r="J16" s="112"/>
      <c r="K16" s="112"/>
      <c r="L16" s="112"/>
      <c r="M16" s="112"/>
      <c r="N16" s="68"/>
      <c r="O16" s="69"/>
      <c r="P16" s="69"/>
      <c r="Q16" s="69"/>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63"/>
      <c r="BE16" s="70"/>
      <c r="BF16" s="70"/>
      <c r="BG16" s="71"/>
      <c r="BH16" s="71"/>
      <c r="BI16" s="71"/>
      <c r="BJ16" s="71"/>
      <c r="BK16" s="72"/>
    </row>
    <row r="17" spans="2:63" s="13" customFormat="1" ht="28.5" customHeight="1" x14ac:dyDescent="0.2">
      <c r="B17" s="55"/>
      <c r="C17" s="110" t="s">
        <v>740</v>
      </c>
      <c r="D17" s="166" t="s">
        <v>735</v>
      </c>
      <c r="E17" s="67"/>
      <c r="F17" s="62"/>
      <c r="G17" s="62"/>
      <c r="H17" s="112"/>
      <c r="I17" s="112"/>
      <c r="J17" s="112"/>
      <c r="K17" s="112"/>
      <c r="L17" s="112"/>
      <c r="M17" s="112"/>
      <c r="N17" s="68"/>
      <c r="O17" s="69"/>
      <c r="P17" s="69"/>
      <c r="Q17" s="69"/>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63"/>
      <c r="BE17" s="70"/>
      <c r="BF17" s="70"/>
      <c r="BG17" s="71"/>
      <c r="BH17" s="71"/>
      <c r="BI17" s="71"/>
      <c r="BJ17" s="71"/>
      <c r="BK17" s="72"/>
    </row>
    <row r="18" spans="2:63" s="76" customFormat="1" ht="37.5" customHeight="1" x14ac:dyDescent="0.2">
      <c r="B18" s="44"/>
      <c r="C18" s="110" t="s">
        <v>808</v>
      </c>
      <c r="D18" s="169" t="s">
        <v>743</v>
      </c>
      <c r="E18" s="169" t="s">
        <v>809</v>
      </c>
      <c r="F18" s="79"/>
      <c r="G18" s="79"/>
      <c r="H18" s="80"/>
      <c r="I18" s="80"/>
      <c r="J18" s="81"/>
      <c r="K18" s="81"/>
      <c r="L18" s="81"/>
      <c r="M18" s="81"/>
      <c r="N18" s="81"/>
      <c r="O18" s="81"/>
      <c r="P18" s="81"/>
      <c r="Q18" s="81"/>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2"/>
      <c r="BE18" s="83"/>
      <c r="BF18" s="83"/>
      <c r="BG18" s="84"/>
      <c r="BH18" s="84"/>
      <c r="BI18" s="84"/>
      <c r="BJ18" s="84"/>
      <c r="BK18" s="85"/>
    </row>
    <row r="19" spans="2:63" s="13" customFormat="1" ht="32.25" customHeight="1" x14ac:dyDescent="0.2">
      <c r="B19" s="44" t="s">
        <v>825</v>
      </c>
      <c r="C19" s="114" t="s">
        <v>826</v>
      </c>
      <c r="D19" s="171"/>
      <c r="E19" s="104"/>
      <c r="F19" s="103" t="s">
        <v>717</v>
      </c>
      <c r="G19" s="32"/>
      <c r="H19" s="19"/>
      <c r="I19" s="19"/>
      <c r="J19" s="47"/>
      <c r="K19" s="47"/>
      <c r="L19" s="47"/>
      <c r="M19" s="47"/>
      <c r="N19" s="46"/>
      <c r="O19" s="47"/>
      <c r="P19" s="47"/>
      <c r="Q19" s="47"/>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20"/>
      <c r="BE19" s="22"/>
      <c r="BF19" s="22"/>
      <c r="BG19" s="21"/>
      <c r="BH19" s="21"/>
      <c r="BI19" s="21"/>
      <c r="BJ19" s="21"/>
      <c r="BK19" s="54"/>
    </row>
    <row r="20" spans="2:63" s="13" customFormat="1" ht="27" customHeight="1" x14ac:dyDescent="0.2">
      <c r="B20" s="44"/>
      <c r="C20" s="114" t="s">
        <v>729</v>
      </c>
      <c r="D20" s="171"/>
      <c r="E20" s="104"/>
      <c r="F20" s="103"/>
      <c r="G20" s="32"/>
      <c r="H20" s="19"/>
      <c r="I20" s="19"/>
      <c r="J20" s="47"/>
      <c r="K20" s="47"/>
      <c r="L20" s="47"/>
      <c r="M20" s="47"/>
      <c r="N20" s="46"/>
      <c r="O20" s="47"/>
      <c r="P20" s="47"/>
      <c r="Q20" s="47"/>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20"/>
      <c r="BE20" s="22"/>
      <c r="BF20" s="22"/>
      <c r="BG20" s="21"/>
      <c r="BH20" s="21"/>
      <c r="BI20" s="21"/>
      <c r="BJ20" s="21"/>
      <c r="BK20" s="54"/>
    </row>
    <row r="21" spans="2:63" s="13" customFormat="1" ht="42" customHeight="1" x14ac:dyDescent="0.2">
      <c r="B21" s="44"/>
      <c r="C21" s="110" t="s">
        <v>828</v>
      </c>
      <c r="D21" s="169" t="s">
        <v>829</v>
      </c>
      <c r="E21" s="104"/>
      <c r="F21" s="103"/>
      <c r="G21" s="32"/>
      <c r="H21" s="19"/>
      <c r="I21" s="19"/>
      <c r="J21" s="47"/>
      <c r="K21" s="47"/>
      <c r="L21" s="47"/>
      <c r="M21" s="47"/>
      <c r="N21" s="46"/>
      <c r="O21" s="47"/>
      <c r="P21" s="47"/>
      <c r="Q21" s="47"/>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20"/>
      <c r="BE21" s="22"/>
      <c r="BF21" s="22"/>
      <c r="BG21" s="21"/>
      <c r="BH21" s="21"/>
      <c r="BI21" s="21"/>
      <c r="BJ21" s="21"/>
      <c r="BK21" s="54"/>
    </row>
    <row r="22" spans="2:63" s="13" customFormat="1" ht="42" customHeight="1" x14ac:dyDescent="0.2">
      <c r="B22" s="44"/>
      <c r="C22" s="110" t="s">
        <v>1102</v>
      </c>
      <c r="D22" s="169" t="s">
        <v>829</v>
      </c>
      <c r="E22" s="104"/>
      <c r="F22" s="103"/>
      <c r="G22" s="32"/>
      <c r="H22" s="19"/>
      <c r="I22" s="19"/>
      <c r="J22" s="47"/>
      <c r="K22" s="47"/>
      <c r="L22" s="47"/>
      <c r="M22" s="47"/>
      <c r="N22" s="46"/>
      <c r="O22" s="47"/>
      <c r="P22" s="47"/>
      <c r="Q22" s="47"/>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20"/>
      <c r="BE22" s="22"/>
      <c r="BF22" s="22"/>
      <c r="BG22" s="21"/>
      <c r="BH22" s="21"/>
      <c r="BI22" s="21"/>
      <c r="BJ22" s="21"/>
      <c r="BK22" s="54"/>
    </row>
    <row r="23" spans="2:63" s="13" customFormat="1" ht="45" customHeight="1" x14ac:dyDescent="0.2">
      <c r="B23" s="44"/>
      <c r="C23" s="110" t="s">
        <v>831</v>
      </c>
      <c r="D23" s="169" t="s">
        <v>829</v>
      </c>
      <c r="E23" s="104"/>
      <c r="F23" s="103"/>
      <c r="G23" s="32"/>
      <c r="H23" s="19"/>
      <c r="I23" s="19"/>
      <c r="J23" s="47"/>
      <c r="K23" s="47"/>
      <c r="L23" s="47"/>
      <c r="M23" s="47"/>
      <c r="N23" s="46"/>
      <c r="O23" s="47"/>
      <c r="P23" s="47"/>
      <c r="Q23" s="47"/>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20"/>
      <c r="BE23" s="22"/>
      <c r="BF23" s="22"/>
      <c r="BG23" s="21"/>
      <c r="BH23" s="21"/>
      <c r="BI23" s="21"/>
      <c r="BJ23" s="21"/>
      <c r="BK23" s="54"/>
    </row>
    <row r="24" spans="2:63" s="13" customFormat="1" ht="42" customHeight="1" x14ac:dyDescent="0.2">
      <c r="B24" s="44" t="s">
        <v>834</v>
      </c>
      <c r="C24" s="114" t="s">
        <v>835</v>
      </c>
      <c r="D24" s="171"/>
      <c r="E24" s="104"/>
      <c r="F24" s="103" t="s">
        <v>836</v>
      </c>
      <c r="G24" s="32"/>
      <c r="H24" s="19"/>
      <c r="I24" s="19"/>
      <c r="J24" s="47"/>
      <c r="K24" s="47"/>
      <c r="L24" s="47"/>
      <c r="M24" s="47"/>
      <c r="N24" s="46"/>
      <c r="O24" s="47"/>
      <c r="P24" s="47"/>
      <c r="Q24" s="47"/>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20"/>
      <c r="BE24" s="22"/>
      <c r="BF24" s="22"/>
      <c r="BG24" s="21"/>
      <c r="BH24" s="21"/>
      <c r="BI24" s="21"/>
      <c r="BJ24" s="21"/>
      <c r="BK24" s="54"/>
    </row>
    <row r="25" spans="2:63" s="13" customFormat="1" ht="34.5" customHeight="1" x14ac:dyDescent="0.2">
      <c r="B25" s="44"/>
      <c r="C25" s="114" t="s">
        <v>729</v>
      </c>
      <c r="D25" s="171"/>
      <c r="E25" s="104"/>
      <c r="F25" s="79"/>
      <c r="G25" s="32"/>
      <c r="H25" s="19"/>
      <c r="I25" s="19"/>
      <c r="J25" s="47"/>
      <c r="K25" s="47"/>
      <c r="L25" s="47"/>
      <c r="M25" s="47"/>
      <c r="N25" s="46"/>
      <c r="O25" s="47"/>
      <c r="P25" s="47"/>
      <c r="Q25" s="47"/>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20"/>
      <c r="BE25" s="22"/>
      <c r="BF25" s="22"/>
      <c r="BG25" s="21"/>
      <c r="BH25" s="21"/>
      <c r="BI25" s="21"/>
      <c r="BJ25" s="21"/>
      <c r="BK25" s="54"/>
    </row>
    <row r="26" spans="2:63" s="13" customFormat="1" ht="48.75" customHeight="1" x14ac:dyDescent="0.2">
      <c r="B26" s="44"/>
      <c r="C26" s="110" t="s">
        <v>837</v>
      </c>
      <c r="D26" s="169" t="s">
        <v>829</v>
      </c>
      <c r="E26" s="104"/>
      <c r="F26" s="79"/>
      <c r="G26" s="32"/>
      <c r="H26" s="19"/>
      <c r="I26" s="19"/>
      <c r="J26" s="47"/>
      <c r="K26" s="47"/>
      <c r="L26" s="47"/>
      <c r="M26" s="47"/>
      <c r="N26" s="46"/>
      <c r="O26" s="47"/>
      <c r="P26" s="47"/>
      <c r="Q26" s="47"/>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20"/>
      <c r="BE26" s="22"/>
      <c r="BF26" s="22"/>
      <c r="BG26" s="21"/>
      <c r="BH26" s="21"/>
      <c r="BI26" s="21"/>
      <c r="BJ26" s="21"/>
      <c r="BK26" s="54"/>
    </row>
    <row r="27" spans="2:63" s="13" customFormat="1" ht="39" customHeight="1" x14ac:dyDescent="0.2">
      <c r="B27" s="44"/>
      <c r="C27" s="110" t="s">
        <v>838</v>
      </c>
      <c r="D27" s="169" t="s">
        <v>829</v>
      </c>
      <c r="E27" s="104"/>
      <c r="F27" s="79"/>
      <c r="G27" s="32"/>
      <c r="H27" s="19"/>
      <c r="I27" s="19"/>
      <c r="J27" s="47"/>
      <c r="K27" s="47"/>
      <c r="L27" s="47"/>
      <c r="M27" s="47"/>
      <c r="N27" s="46"/>
      <c r="O27" s="47"/>
      <c r="P27" s="47"/>
      <c r="Q27" s="47"/>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20"/>
      <c r="BE27" s="22"/>
      <c r="BF27" s="22"/>
      <c r="BG27" s="21"/>
      <c r="BH27" s="21"/>
      <c r="BI27" s="21"/>
      <c r="BJ27" s="21"/>
      <c r="BK27" s="54"/>
    </row>
    <row r="28" spans="2:63" s="13" customFormat="1" ht="44.25" customHeight="1" x14ac:dyDescent="0.2">
      <c r="B28" s="44"/>
      <c r="C28" s="110" t="s">
        <v>839</v>
      </c>
      <c r="D28" s="169" t="s">
        <v>829</v>
      </c>
      <c r="E28" s="104"/>
      <c r="F28" s="79"/>
      <c r="G28" s="32"/>
      <c r="H28" s="19"/>
      <c r="I28" s="19"/>
      <c r="J28" s="47"/>
      <c r="K28" s="47"/>
      <c r="L28" s="47"/>
      <c r="M28" s="47"/>
      <c r="N28" s="46"/>
      <c r="O28" s="47"/>
      <c r="P28" s="47"/>
      <c r="Q28" s="47"/>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20"/>
      <c r="BE28" s="22"/>
      <c r="BF28" s="22"/>
      <c r="BG28" s="21"/>
      <c r="BH28" s="21"/>
      <c r="BI28" s="21"/>
      <c r="BJ28" s="21"/>
      <c r="BK28" s="54"/>
    </row>
    <row r="29" spans="2:63" s="13" customFormat="1" ht="37.5" customHeight="1" x14ac:dyDescent="0.2">
      <c r="B29" s="44"/>
      <c r="C29" s="110" t="s">
        <v>1103</v>
      </c>
      <c r="D29" s="169" t="s">
        <v>829</v>
      </c>
      <c r="E29" s="104"/>
      <c r="F29" s="79"/>
      <c r="G29" s="32"/>
      <c r="H29" s="19"/>
      <c r="I29" s="19"/>
      <c r="J29" s="47"/>
      <c r="K29" s="47"/>
      <c r="L29" s="47"/>
      <c r="M29" s="47"/>
      <c r="N29" s="46"/>
      <c r="O29" s="47"/>
      <c r="P29" s="47"/>
      <c r="Q29" s="47"/>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20"/>
      <c r="BE29" s="22"/>
      <c r="BF29" s="22"/>
      <c r="BG29" s="21"/>
      <c r="BH29" s="21"/>
      <c r="BI29" s="21"/>
      <c r="BJ29" s="21"/>
      <c r="BK29" s="54"/>
    </row>
    <row r="30" spans="2:63" s="13" customFormat="1" ht="42" customHeight="1" x14ac:dyDescent="0.2">
      <c r="B30" s="44" t="s">
        <v>849</v>
      </c>
      <c r="C30" s="114" t="s">
        <v>850</v>
      </c>
      <c r="D30" s="169"/>
      <c r="E30" s="78"/>
      <c r="F30" s="116" t="s">
        <v>851</v>
      </c>
      <c r="G30" s="32"/>
      <c r="H30" s="19"/>
      <c r="I30" s="19"/>
      <c r="J30" s="47"/>
      <c r="K30" s="47"/>
      <c r="L30" s="47"/>
      <c r="M30" s="47"/>
      <c r="N30" s="46"/>
      <c r="O30" s="47"/>
      <c r="P30" s="47"/>
      <c r="Q30" s="47"/>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20"/>
      <c r="BE30" s="22"/>
      <c r="BF30" s="22"/>
      <c r="BG30" s="21"/>
      <c r="BH30" s="21"/>
      <c r="BI30" s="21"/>
      <c r="BJ30" s="21"/>
      <c r="BK30" s="54"/>
    </row>
    <row r="31" spans="2:63" s="13" customFormat="1" ht="42" customHeight="1" x14ac:dyDescent="0.2">
      <c r="B31" s="44" t="s">
        <v>852</v>
      </c>
      <c r="C31" s="111" t="s">
        <v>853</v>
      </c>
      <c r="D31" s="169"/>
      <c r="E31" s="78"/>
      <c r="F31" s="116"/>
      <c r="G31" s="115"/>
      <c r="H31" s="19"/>
      <c r="I31" s="19"/>
      <c r="J31" s="47"/>
      <c r="K31" s="47"/>
      <c r="L31" s="47"/>
      <c r="M31" s="47"/>
      <c r="N31" s="46"/>
      <c r="O31" s="47"/>
      <c r="P31" s="47"/>
      <c r="Q31" s="47"/>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20"/>
      <c r="BE31" s="22"/>
      <c r="BF31" s="22"/>
      <c r="BG31" s="21"/>
      <c r="BH31" s="21"/>
      <c r="BI31" s="21"/>
      <c r="BJ31" s="21"/>
      <c r="BK31" s="54"/>
    </row>
    <row r="32" spans="2:63" s="13" customFormat="1" ht="30" customHeight="1" x14ac:dyDescent="0.2">
      <c r="B32" s="44"/>
      <c r="C32" s="111" t="s">
        <v>729</v>
      </c>
      <c r="D32" s="111"/>
      <c r="E32" s="78"/>
      <c r="F32" s="116"/>
      <c r="G32" s="115"/>
      <c r="H32" s="19"/>
      <c r="I32" s="19"/>
      <c r="J32" s="47"/>
      <c r="K32" s="47"/>
      <c r="L32" s="47"/>
      <c r="M32" s="47"/>
      <c r="N32" s="46"/>
      <c r="O32" s="47"/>
      <c r="P32" s="47"/>
      <c r="Q32" s="47"/>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20"/>
      <c r="BE32" s="22"/>
      <c r="BF32" s="22"/>
      <c r="BG32" s="21"/>
      <c r="BH32" s="21"/>
      <c r="BI32" s="21"/>
      <c r="BJ32" s="21"/>
      <c r="BK32" s="54"/>
    </row>
    <row r="33" spans="2:63" s="13" customFormat="1" ht="57.75" customHeight="1" x14ac:dyDescent="0.2">
      <c r="B33" s="44"/>
      <c r="C33" s="110" t="s">
        <v>854</v>
      </c>
      <c r="D33" s="166" t="s">
        <v>855</v>
      </c>
      <c r="E33" s="78"/>
      <c r="F33" s="79"/>
      <c r="G33" s="32"/>
      <c r="H33" s="19"/>
      <c r="I33" s="19"/>
      <c r="J33" s="47"/>
      <c r="K33" s="47"/>
      <c r="L33" s="47"/>
      <c r="M33" s="47"/>
      <c r="N33" s="46"/>
      <c r="O33" s="47"/>
      <c r="P33" s="47"/>
      <c r="Q33" s="47"/>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20"/>
      <c r="BE33" s="22"/>
      <c r="BF33" s="22"/>
      <c r="BG33" s="21"/>
      <c r="BH33" s="21"/>
      <c r="BI33" s="21"/>
      <c r="BJ33" s="21"/>
      <c r="BK33" s="54"/>
    </row>
    <row r="34" spans="2:63" s="25" customFormat="1" ht="28.5" customHeight="1" x14ac:dyDescent="0.2">
      <c r="B34" s="45" t="s">
        <v>908</v>
      </c>
      <c r="C34" s="128" t="s">
        <v>909</v>
      </c>
      <c r="D34" s="169"/>
      <c r="E34" s="78"/>
      <c r="F34" s="129" t="s">
        <v>851</v>
      </c>
      <c r="G34" s="129" t="s">
        <v>779</v>
      </c>
      <c r="H34" s="48"/>
      <c r="I34" s="48"/>
      <c r="J34" s="52"/>
      <c r="K34" s="52"/>
      <c r="L34" s="52"/>
      <c r="M34" s="52"/>
      <c r="N34" s="53"/>
      <c r="O34" s="52"/>
      <c r="P34" s="52"/>
      <c r="Q34" s="52"/>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9"/>
      <c r="BE34" s="50"/>
      <c r="BF34" s="50"/>
      <c r="BG34" s="51"/>
      <c r="BH34" s="51"/>
      <c r="BI34" s="51"/>
      <c r="BJ34" s="51"/>
      <c r="BK34" s="127"/>
    </row>
    <row r="35" spans="2:63" s="25" customFormat="1" ht="28.5" customHeight="1" x14ac:dyDescent="0.2">
      <c r="B35" s="45"/>
      <c r="C35" s="131" t="s">
        <v>729</v>
      </c>
      <c r="D35" s="169"/>
      <c r="E35" s="78"/>
      <c r="F35" s="79"/>
      <c r="G35" s="43"/>
      <c r="H35" s="48"/>
      <c r="I35" s="48"/>
      <c r="J35" s="52"/>
      <c r="K35" s="52"/>
      <c r="L35" s="52"/>
      <c r="M35" s="52"/>
      <c r="N35" s="53"/>
      <c r="O35" s="52"/>
      <c r="P35" s="52"/>
      <c r="Q35" s="5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9"/>
      <c r="BE35" s="50"/>
      <c r="BF35" s="50"/>
      <c r="BG35" s="51"/>
      <c r="BH35" s="51"/>
      <c r="BI35" s="51"/>
      <c r="BJ35" s="51"/>
      <c r="BK35" s="127"/>
    </row>
    <row r="36" spans="2:63" s="25" customFormat="1" ht="63.75" customHeight="1" x14ac:dyDescent="0.2">
      <c r="B36" s="45"/>
      <c r="C36" s="126" t="s">
        <v>910</v>
      </c>
      <c r="D36" s="169" t="s">
        <v>900</v>
      </c>
      <c r="E36" s="78"/>
      <c r="F36" s="79"/>
      <c r="G36" s="43"/>
      <c r="H36" s="48"/>
      <c r="I36" s="48"/>
      <c r="J36" s="52"/>
      <c r="K36" s="52"/>
      <c r="L36" s="52"/>
      <c r="M36" s="52"/>
      <c r="N36" s="53"/>
      <c r="O36" s="52"/>
      <c r="P36" s="52"/>
      <c r="Q36" s="52"/>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9"/>
      <c r="BE36" s="50"/>
      <c r="BF36" s="50"/>
      <c r="BG36" s="51"/>
      <c r="BH36" s="51"/>
      <c r="BI36" s="51"/>
      <c r="BJ36" s="51"/>
      <c r="BK36" s="127"/>
    </row>
    <row r="37" spans="2:63" s="25" customFormat="1" ht="55.5" customHeight="1" x14ac:dyDescent="0.2">
      <c r="B37" s="45"/>
      <c r="C37" s="126" t="s">
        <v>1104</v>
      </c>
      <c r="D37" s="169" t="s">
        <v>900</v>
      </c>
      <c r="E37" s="78"/>
      <c r="F37" s="79"/>
      <c r="G37" s="43"/>
      <c r="H37" s="48"/>
      <c r="I37" s="48"/>
      <c r="J37" s="52"/>
      <c r="K37" s="52"/>
      <c r="L37" s="52"/>
      <c r="M37" s="52"/>
      <c r="N37" s="53"/>
      <c r="O37" s="52"/>
      <c r="P37" s="52"/>
      <c r="Q37" s="52"/>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9"/>
      <c r="BE37" s="50"/>
      <c r="BF37" s="50"/>
      <c r="BG37" s="51"/>
      <c r="BH37" s="51"/>
      <c r="BI37" s="51"/>
      <c r="BJ37" s="51"/>
      <c r="BK37" s="127"/>
    </row>
    <row r="38" spans="2:63" s="25" customFormat="1" ht="28.5" customHeight="1" x14ac:dyDescent="0.2">
      <c r="B38" s="45" t="s">
        <v>912</v>
      </c>
      <c r="C38" s="128" t="s">
        <v>913</v>
      </c>
      <c r="D38" s="169"/>
      <c r="E38" s="78"/>
      <c r="F38" s="129" t="s">
        <v>717</v>
      </c>
      <c r="G38" s="43"/>
      <c r="H38" s="48"/>
      <c r="I38" s="48"/>
      <c r="J38" s="52"/>
      <c r="K38" s="52"/>
      <c r="L38" s="52"/>
      <c r="M38" s="52"/>
      <c r="N38" s="53"/>
      <c r="O38" s="52"/>
      <c r="P38" s="52"/>
      <c r="Q38" s="52"/>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9"/>
      <c r="BE38" s="50"/>
      <c r="BF38" s="50"/>
      <c r="BG38" s="51"/>
      <c r="BH38" s="51"/>
      <c r="BI38" s="51"/>
      <c r="BJ38" s="51"/>
      <c r="BK38" s="127"/>
    </row>
    <row r="39" spans="2:63" s="25" customFormat="1" ht="28.5" customHeight="1" x14ac:dyDescent="0.2">
      <c r="B39" s="45"/>
      <c r="C39" s="131" t="s">
        <v>729</v>
      </c>
      <c r="D39" s="169"/>
      <c r="E39" s="78"/>
      <c r="F39" s="129"/>
      <c r="G39" s="43"/>
      <c r="H39" s="48"/>
      <c r="I39" s="48"/>
      <c r="J39" s="52"/>
      <c r="K39" s="52"/>
      <c r="L39" s="52"/>
      <c r="M39" s="52"/>
      <c r="N39" s="53"/>
      <c r="O39" s="52"/>
      <c r="P39" s="52"/>
      <c r="Q39" s="52"/>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9"/>
      <c r="BE39" s="50"/>
      <c r="BF39" s="50"/>
      <c r="BG39" s="51"/>
      <c r="BH39" s="51"/>
      <c r="BI39" s="51"/>
      <c r="BJ39" s="51"/>
      <c r="BK39" s="127"/>
    </row>
    <row r="40" spans="2:63" s="25" customFormat="1" ht="62.25" customHeight="1" x14ac:dyDescent="0.2">
      <c r="B40" s="45"/>
      <c r="C40" s="126" t="s">
        <v>914</v>
      </c>
      <c r="D40" s="169" t="s">
        <v>900</v>
      </c>
      <c r="E40" s="78"/>
      <c r="F40" s="129"/>
      <c r="G40" s="43"/>
      <c r="H40" s="48"/>
      <c r="I40" s="48"/>
      <c r="J40" s="52"/>
      <c r="K40" s="52"/>
      <c r="L40" s="52"/>
      <c r="M40" s="52"/>
      <c r="N40" s="53"/>
      <c r="O40" s="52"/>
      <c r="P40" s="52"/>
      <c r="Q40" s="52"/>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9"/>
      <c r="BE40" s="50"/>
      <c r="BF40" s="50"/>
      <c r="BG40" s="51"/>
      <c r="BH40" s="51"/>
      <c r="BI40" s="51"/>
      <c r="BJ40" s="51"/>
      <c r="BK40" s="127"/>
    </row>
    <row r="41" spans="2:63" s="25" customFormat="1" ht="58.5" customHeight="1" x14ac:dyDescent="0.2">
      <c r="B41" s="45"/>
      <c r="C41" s="126" t="s">
        <v>1105</v>
      </c>
      <c r="D41" s="169" t="s">
        <v>900</v>
      </c>
      <c r="E41" s="78"/>
      <c r="F41" s="79"/>
      <c r="G41" s="43"/>
      <c r="H41" s="48"/>
      <c r="I41" s="48"/>
      <c r="J41" s="52"/>
      <c r="K41" s="52"/>
      <c r="L41" s="52"/>
      <c r="M41" s="52"/>
      <c r="N41" s="53"/>
      <c r="O41" s="52"/>
      <c r="P41" s="52"/>
      <c r="Q41" s="52"/>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9"/>
      <c r="BE41" s="50"/>
      <c r="BF41" s="50"/>
      <c r="BG41" s="51"/>
      <c r="BH41" s="51"/>
      <c r="BI41" s="51"/>
      <c r="BJ41" s="51"/>
      <c r="BK41" s="127"/>
    </row>
    <row r="42" spans="2:63" s="25" customFormat="1" ht="28.5" customHeight="1" x14ac:dyDescent="0.2">
      <c r="B42" s="45"/>
      <c r="C42" s="131" t="s">
        <v>916</v>
      </c>
      <c r="D42" s="169"/>
      <c r="E42" s="78"/>
      <c r="F42" s="79"/>
      <c r="G42" s="43"/>
      <c r="H42" s="48"/>
      <c r="I42" s="48"/>
      <c r="J42" s="52"/>
      <c r="K42" s="52"/>
      <c r="L42" s="52"/>
      <c r="M42" s="52"/>
      <c r="N42" s="53"/>
      <c r="O42" s="52"/>
      <c r="P42" s="52"/>
      <c r="Q42" s="52"/>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9"/>
      <c r="BE42" s="50"/>
      <c r="BF42" s="50"/>
      <c r="BG42" s="51"/>
      <c r="BH42" s="51"/>
      <c r="BI42" s="51"/>
      <c r="BJ42" s="51"/>
      <c r="BK42" s="127"/>
    </row>
    <row r="43" spans="2:63" s="13" customFormat="1" ht="53.25" customHeight="1" x14ac:dyDescent="0.2">
      <c r="B43" s="44"/>
      <c r="C43" s="126" t="s">
        <v>917</v>
      </c>
      <c r="D43" s="169" t="s">
        <v>743</v>
      </c>
      <c r="E43" s="169" t="s">
        <v>900</v>
      </c>
      <c r="F43" s="79"/>
      <c r="G43" s="32"/>
      <c r="H43" s="19"/>
      <c r="I43" s="19"/>
      <c r="J43" s="47"/>
      <c r="K43" s="47"/>
      <c r="L43" s="47"/>
      <c r="M43" s="47"/>
      <c r="N43" s="46"/>
      <c r="O43" s="47"/>
      <c r="P43" s="47"/>
      <c r="Q43" s="47"/>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20"/>
      <c r="BE43" s="22"/>
      <c r="BF43" s="22"/>
      <c r="BG43" s="21"/>
      <c r="BH43" s="21"/>
      <c r="BI43" s="21"/>
      <c r="BJ43" s="21"/>
      <c r="BK43" s="54"/>
    </row>
    <row r="44" spans="2:63" s="13" customFormat="1" ht="54.75" customHeight="1" x14ac:dyDescent="0.2">
      <c r="B44" s="44"/>
      <c r="C44" s="126" t="s">
        <v>918</v>
      </c>
      <c r="D44" s="169" t="s">
        <v>743</v>
      </c>
      <c r="E44" s="169" t="s">
        <v>900</v>
      </c>
      <c r="F44" s="79"/>
      <c r="G44" s="32"/>
      <c r="H44" s="19"/>
      <c r="I44" s="19"/>
      <c r="J44" s="47"/>
      <c r="K44" s="47"/>
      <c r="L44" s="47"/>
      <c r="M44" s="47"/>
      <c r="N44" s="46"/>
      <c r="O44" s="47"/>
      <c r="P44" s="47"/>
      <c r="Q44" s="47"/>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20"/>
      <c r="BE44" s="22"/>
      <c r="BF44" s="22"/>
      <c r="BG44" s="21"/>
      <c r="BH44" s="21"/>
      <c r="BI44" s="21"/>
      <c r="BJ44" s="21"/>
      <c r="BK44" s="54"/>
    </row>
    <row r="45" spans="2:63" s="13" customFormat="1" ht="39" customHeight="1" x14ac:dyDescent="0.2">
      <c r="B45" s="45" t="s">
        <v>919</v>
      </c>
      <c r="C45" s="128" t="s">
        <v>920</v>
      </c>
      <c r="D45" s="169"/>
      <c r="E45" s="78"/>
      <c r="F45" s="129" t="s">
        <v>717</v>
      </c>
      <c r="G45" s="129" t="s">
        <v>779</v>
      </c>
      <c r="H45" s="19"/>
      <c r="I45" s="19"/>
      <c r="J45" s="47"/>
      <c r="K45" s="47"/>
      <c r="L45" s="47"/>
      <c r="M45" s="47"/>
      <c r="N45" s="46"/>
      <c r="O45" s="47"/>
      <c r="P45" s="47"/>
      <c r="Q45" s="47"/>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20"/>
      <c r="BE45" s="22"/>
      <c r="BF45" s="22"/>
      <c r="BG45" s="21"/>
      <c r="BH45" s="21"/>
      <c r="BI45" s="21"/>
      <c r="BJ45" s="21"/>
      <c r="BK45" s="54"/>
    </row>
    <row r="46" spans="2:63" s="13" customFormat="1" ht="28.5" customHeight="1" x14ac:dyDescent="0.2">
      <c r="B46" s="45"/>
      <c r="C46" s="131" t="s">
        <v>729</v>
      </c>
      <c r="D46" s="169"/>
      <c r="E46" s="78"/>
      <c r="F46" s="129"/>
      <c r="G46" s="129"/>
      <c r="H46" s="19"/>
      <c r="I46" s="19"/>
      <c r="J46" s="47"/>
      <c r="K46" s="47"/>
      <c r="L46" s="47"/>
      <c r="M46" s="47"/>
      <c r="N46" s="46"/>
      <c r="O46" s="47"/>
      <c r="P46" s="47"/>
      <c r="Q46" s="47"/>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20"/>
      <c r="BE46" s="22"/>
      <c r="BF46" s="22"/>
      <c r="BG46" s="21"/>
      <c r="BH46" s="21"/>
      <c r="BI46" s="21"/>
      <c r="BJ46" s="21"/>
      <c r="BK46" s="54"/>
    </row>
    <row r="47" spans="2:63" s="13" customFormat="1" ht="54" customHeight="1" x14ac:dyDescent="0.2">
      <c r="B47" s="44"/>
      <c r="C47" s="126" t="s">
        <v>1106</v>
      </c>
      <c r="D47" s="166" t="s">
        <v>855</v>
      </c>
      <c r="E47" s="78"/>
      <c r="F47" s="79"/>
      <c r="G47" s="32"/>
      <c r="H47" s="19"/>
      <c r="I47" s="19"/>
      <c r="J47" s="47"/>
      <c r="K47" s="47"/>
      <c r="L47" s="47"/>
      <c r="M47" s="47"/>
      <c r="N47" s="46"/>
      <c r="O47" s="47"/>
      <c r="P47" s="47"/>
      <c r="Q47" s="47"/>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20"/>
      <c r="BE47" s="22"/>
      <c r="BF47" s="22"/>
      <c r="BG47" s="21"/>
      <c r="BH47" s="21"/>
      <c r="BI47" s="21"/>
      <c r="BJ47" s="21"/>
      <c r="BK47" s="54"/>
    </row>
    <row r="48" spans="2:63" s="13" customFormat="1" ht="30" x14ac:dyDescent="0.2">
      <c r="B48" s="44"/>
      <c r="C48" s="373" t="s">
        <v>1107</v>
      </c>
      <c r="D48" s="166"/>
      <c r="E48" s="78"/>
      <c r="F48" s="79"/>
      <c r="G48" s="32"/>
      <c r="H48" s="19"/>
      <c r="I48" s="19"/>
      <c r="J48" s="47"/>
      <c r="K48" s="47"/>
      <c r="L48" s="47"/>
      <c r="M48" s="47"/>
      <c r="N48" s="46"/>
      <c r="O48" s="47"/>
      <c r="P48" s="47"/>
      <c r="Q48" s="47"/>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20"/>
      <c r="BE48" s="22"/>
      <c r="BF48" s="22"/>
      <c r="BG48" s="21"/>
      <c r="BH48" s="21"/>
      <c r="BI48" s="21"/>
      <c r="BJ48" s="21"/>
      <c r="BK48" s="54"/>
    </row>
    <row r="49" spans="2:63" s="13" customFormat="1" ht="42.75" customHeight="1" x14ac:dyDescent="0.2">
      <c r="B49" s="44"/>
      <c r="C49" s="126" t="s">
        <v>1108</v>
      </c>
      <c r="D49" s="166" t="s">
        <v>855</v>
      </c>
      <c r="E49" s="78"/>
      <c r="F49" s="79"/>
      <c r="G49" s="32"/>
      <c r="H49" s="19"/>
      <c r="I49" s="19"/>
      <c r="J49" s="47"/>
      <c r="K49" s="47"/>
      <c r="L49" s="47"/>
      <c r="M49" s="47"/>
      <c r="N49" s="46"/>
      <c r="O49" s="47"/>
      <c r="P49" s="47"/>
      <c r="Q49" s="47"/>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20"/>
      <c r="BE49" s="22"/>
      <c r="BF49" s="22"/>
      <c r="BG49" s="21"/>
      <c r="BH49" s="21"/>
      <c r="BI49" s="21"/>
      <c r="BJ49" s="21"/>
      <c r="BK49" s="54"/>
    </row>
    <row r="50" spans="2:63" s="13" customFormat="1" ht="41.25" customHeight="1" x14ac:dyDescent="0.2">
      <c r="B50" s="44"/>
      <c r="C50" s="126" t="s">
        <v>1109</v>
      </c>
      <c r="D50" s="166" t="s">
        <v>855</v>
      </c>
      <c r="E50" s="78"/>
      <c r="F50" s="79"/>
      <c r="G50" s="32"/>
      <c r="H50" s="19"/>
      <c r="I50" s="19"/>
      <c r="J50" s="47"/>
      <c r="K50" s="47"/>
      <c r="L50" s="47"/>
      <c r="M50" s="47"/>
      <c r="N50" s="46"/>
      <c r="O50" s="47"/>
      <c r="P50" s="47"/>
      <c r="Q50" s="47"/>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20"/>
      <c r="BE50" s="22"/>
      <c r="BF50" s="22"/>
      <c r="BG50" s="21"/>
      <c r="BH50" s="21"/>
      <c r="BI50" s="21"/>
      <c r="BJ50" s="21"/>
      <c r="BK50" s="54"/>
    </row>
    <row r="51" spans="2:63" s="13" customFormat="1" ht="52.5" customHeight="1" x14ac:dyDescent="0.2">
      <c r="B51" s="44"/>
      <c r="C51" s="126" t="s">
        <v>1110</v>
      </c>
      <c r="D51" s="166" t="s">
        <v>855</v>
      </c>
      <c r="E51" s="78"/>
      <c r="F51" s="79"/>
      <c r="G51" s="32"/>
      <c r="H51" s="19"/>
      <c r="I51" s="19"/>
      <c r="J51" s="47"/>
      <c r="K51" s="47"/>
      <c r="L51" s="47"/>
      <c r="M51" s="47"/>
      <c r="N51" s="46"/>
      <c r="O51" s="47"/>
      <c r="P51" s="47"/>
      <c r="Q51" s="47"/>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20"/>
      <c r="BE51" s="22"/>
      <c r="BF51" s="22"/>
      <c r="BG51" s="21"/>
      <c r="BH51" s="21"/>
      <c r="BI51" s="21"/>
      <c r="BJ51" s="21"/>
      <c r="BK51" s="54"/>
    </row>
    <row r="52" spans="2:63" s="13" customFormat="1" ht="28.5" customHeight="1" x14ac:dyDescent="0.2">
      <c r="B52" s="44"/>
      <c r="C52" s="131" t="s">
        <v>741</v>
      </c>
      <c r="D52" s="169"/>
      <c r="E52" s="78"/>
      <c r="F52" s="79"/>
      <c r="G52" s="32"/>
      <c r="H52" s="19"/>
      <c r="I52" s="19"/>
      <c r="J52" s="47"/>
      <c r="K52" s="47"/>
      <c r="L52" s="47"/>
      <c r="M52" s="47"/>
      <c r="N52" s="46"/>
      <c r="O52" s="47"/>
      <c r="P52" s="47"/>
      <c r="Q52" s="47"/>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20"/>
      <c r="BE52" s="22"/>
      <c r="BF52" s="22"/>
      <c r="BG52" s="21"/>
      <c r="BH52" s="21"/>
      <c r="BI52" s="21"/>
      <c r="BJ52" s="21"/>
      <c r="BK52" s="54"/>
    </row>
    <row r="53" spans="2:63" s="13" customFormat="1" ht="50.25" customHeight="1" x14ac:dyDescent="0.2">
      <c r="B53" s="44"/>
      <c r="C53" s="126" t="s">
        <v>928</v>
      </c>
      <c r="D53" s="169" t="s">
        <v>743</v>
      </c>
      <c r="E53" s="166" t="s">
        <v>855</v>
      </c>
      <c r="F53" s="79"/>
      <c r="G53" s="32"/>
      <c r="H53" s="19"/>
      <c r="I53" s="19"/>
      <c r="J53" s="47"/>
      <c r="K53" s="47"/>
      <c r="L53" s="47"/>
      <c r="M53" s="47"/>
      <c r="N53" s="46"/>
      <c r="O53" s="47"/>
      <c r="P53" s="47"/>
      <c r="Q53" s="47"/>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20"/>
      <c r="BE53" s="22"/>
      <c r="BF53" s="22"/>
      <c r="BG53" s="21"/>
      <c r="BH53" s="21"/>
      <c r="BI53" s="21"/>
      <c r="BJ53" s="21"/>
      <c r="BK53" s="54"/>
    </row>
    <row r="54" spans="2:63" s="13" customFormat="1" ht="54" customHeight="1" x14ac:dyDescent="0.2">
      <c r="B54" s="44"/>
      <c r="C54" s="126" t="s">
        <v>929</v>
      </c>
      <c r="D54" s="169" t="s">
        <v>743</v>
      </c>
      <c r="E54" s="166" t="s">
        <v>855</v>
      </c>
      <c r="F54" s="79"/>
      <c r="G54" s="32"/>
      <c r="H54" s="19"/>
      <c r="I54" s="19"/>
      <c r="J54" s="47"/>
      <c r="K54" s="47"/>
      <c r="L54" s="47"/>
      <c r="M54" s="47"/>
      <c r="N54" s="46"/>
      <c r="O54" s="47"/>
      <c r="P54" s="47"/>
      <c r="Q54" s="47"/>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20"/>
      <c r="BE54" s="22"/>
      <c r="BF54" s="22"/>
      <c r="BG54" s="21"/>
      <c r="BH54" s="21"/>
      <c r="BI54" s="21"/>
      <c r="BJ54" s="21"/>
      <c r="BK54" s="54"/>
    </row>
    <row r="55" spans="2:63" s="13" customFormat="1" ht="28.5" customHeight="1" x14ac:dyDescent="0.2">
      <c r="B55" s="45" t="s">
        <v>930</v>
      </c>
      <c r="C55" s="128" t="s">
        <v>1111</v>
      </c>
      <c r="D55" s="169"/>
      <c r="E55" s="78"/>
      <c r="F55" s="129" t="s">
        <v>717</v>
      </c>
      <c r="G55" s="129" t="s">
        <v>779</v>
      </c>
      <c r="H55" s="19"/>
      <c r="I55" s="19"/>
      <c r="J55" s="47"/>
      <c r="K55" s="47"/>
      <c r="L55" s="47"/>
      <c r="M55" s="47"/>
      <c r="N55" s="46"/>
      <c r="O55" s="47"/>
      <c r="P55" s="47"/>
      <c r="Q55" s="47"/>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20"/>
      <c r="BE55" s="22"/>
      <c r="BF55" s="22"/>
      <c r="BG55" s="21"/>
      <c r="BH55" s="21"/>
      <c r="BI55" s="21"/>
      <c r="BJ55" s="21"/>
      <c r="BK55" s="54"/>
    </row>
    <row r="56" spans="2:63" s="13" customFormat="1" ht="28.5" customHeight="1" x14ac:dyDescent="0.2">
      <c r="B56" s="44"/>
      <c r="C56" s="131" t="s">
        <v>729</v>
      </c>
      <c r="D56" s="169"/>
      <c r="E56" s="78"/>
      <c r="F56" s="79"/>
      <c r="G56" s="32"/>
      <c r="H56" s="19"/>
      <c r="I56" s="19"/>
      <c r="J56" s="47"/>
      <c r="K56" s="47"/>
      <c r="L56" s="47"/>
      <c r="M56" s="47"/>
      <c r="N56" s="46"/>
      <c r="O56" s="47"/>
      <c r="P56" s="47"/>
      <c r="Q56" s="47"/>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20"/>
      <c r="BE56" s="22"/>
      <c r="BF56" s="22"/>
      <c r="BG56" s="21"/>
      <c r="BH56" s="21"/>
      <c r="BI56" s="21"/>
      <c r="BJ56" s="21"/>
      <c r="BK56" s="54"/>
    </row>
    <row r="57" spans="2:63" s="13" customFormat="1" ht="45.75" customHeight="1" x14ac:dyDescent="0.2">
      <c r="B57" s="44"/>
      <c r="C57" s="126" t="s">
        <v>932</v>
      </c>
      <c r="D57" s="166" t="s">
        <v>855</v>
      </c>
      <c r="E57" s="78"/>
      <c r="F57" s="79"/>
      <c r="G57" s="32"/>
      <c r="H57" s="19"/>
      <c r="I57" s="19"/>
      <c r="J57" s="47"/>
      <c r="K57" s="47"/>
      <c r="L57" s="47"/>
      <c r="M57" s="47"/>
      <c r="N57" s="46"/>
      <c r="O57" s="47"/>
      <c r="P57" s="47"/>
      <c r="Q57" s="47"/>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20"/>
      <c r="BE57" s="22"/>
      <c r="BF57" s="22"/>
      <c r="BG57" s="21"/>
      <c r="BH57" s="21"/>
      <c r="BI57" s="21"/>
      <c r="BJ57" s="21"/>
      <c r="BK57" s="54"/>
    </row>
    <row r="58" spans="2:63" s="13" customFormat="1" ht="48.75" customHeight="1" x14ac:dyDescent="0.2">
      <c r="B58" s="44"/>
      <c r="C58" s="126" t="s">
        <v>933</v>
      </c>
      <c r="D58" s="166" t="s">
        <v>855</v>
      </c>
      <c r="E58" s="78"/>
      <c r="F58" s="79"/>
      <c r="G58" s="32"/>
      <c r="H58" s="19"/>
      <c r="I58" s="19"/>
      <c r="J58" s="47"/>
      <c r="K58" s="47"/>
      <c r="L58" s="47"/>
      <c r="M58" s="47"/>
      <c r="N58" s="46"/>
      <c r="O58" s="47"/>
      <c r="P58" s="47"/>
      <c r="Q58" s="47"/>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20"/>
      <c r="BE58" s="22"/>
      <c r="BF58" s="22"/>
      <c r="BG58" s="21"/>
      <c r="BH58" s="21"/>
      <c r="BI58" s="21"/>
      <c r="BJ58" s="21"/>
      <c r="BK58" s="54"/>
    </row>
    <row r="59" spans="2:63" s="13" customFormat="1" ht="50.25" customHeight="1" x14ac:dyDescent="0.2">
      <c r="B59" s="44"/>
      <c r="C59" s="126" t="s">
        <v>934</v>
      </c>
      <c r="D59" s="166" t="s">
        <v>855</v>
      </c>
      <c r="E59" s="78"/>
      <c r="F59" s="79"/>
      <c r="G59" s="32"/>
      <c r="H59" s="19"/>
      <c r="I59" s="19"/>
      <c r="J59" s="47"/>
      <c r="K59" s="47"/>
      <c r="L59" s="47"/>
      <c r="M59" s="47"/>
      <c r="N59" s="46"/>
      <c r="O59" s="47"/>
      <c r="P59" s="47"/>
      <c r="Q59" s="47"/>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20"/>
      <c r="BE59" s="22"/>
      <c r="BF59" s="22"/>
      <c r="BG59" s="21"/>
      <c r="BH59" s="21"/>
      <c r="BI59" s="21"/>
      <c r="BJ59" s="21"/>
      <c r="BK59" s="54"/>
    </row>
    <row r="60" spans="2:63" s="161" customFormat="1" ht="28.5" customHeight="1" x14ac:dyDescent="0.2">
      <c r="B60" s="125" t="s">
        <v>1016</v>
      </c>
      <c r="C60" s="111" t="s">
        <v>1017</v>
      </c>
      <c r="D60" s="169"/>
      <c r="E60" s="156"/>
      <c r="F60" s="79"/>
      <c r="G60" s="62"/>
      <c r="H60" s="112"/>
      <c r="I60" s="112"/>
      <c r="J60" s="69"/>
      <c r="K60" s="69"/>
      <c r="L60" s="69"/>
      <c r="M60" s="69"/>
      <c r="N60" s="68"/>
      <c r="O60" s="69"/>
      <c r="P60" s="69"/>
      <c r="Q60" s="69"/>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63"/>
      <c r="BE60" s="64"/>
      <c r="BF60" s="64"/>
      <c r="BG60" s="65"/>
      <c r="BH60" s="65"/>
      <c r="BI60" s="65"/>
      <c r="BJ60" s="65"/>
      <c r="BK60" s="66"/>
    </row>
    <row r="61" spans="2:63" s="161" customFormat="1" ht="62.25" customHeight="1" x14ac:dyDescent="0.2">
      <c r="B61" s="125" t="s">
        <v>571</v>
      </c>
      <c r="C61" s="111" t="s">
        <v>1018</v>
      </c>
      <c r="D61" s="169"/>
      <c r="E61" s="156"/>
      <c r="F61" s="116" t="s">
        <v>1019</v>
      </c>
      <c r="G61" s="91" t="s">
        <v>779</v>
      </c>
      <c r="H61" s="112"/>
      <c r="I61" s="112"/>
      <c r="J61" s="69"/>
      <c r="K61" s="69"/>
      <c r="L61" s="69"/>
      <c r="M61" s="69"/>
      <c r="N61" s="68"/>
      <c r="O61" s="69"/>
      <c r="P61" s="69"/>
      <c r="Q61" s="69"/>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2"/>
      <c r="AZ61" s="112"/>
      <c r="BA61" s="112"/>
      <c r="BB61" s="112"/>
      <c r="BC61" s="112"/>
      <c r="BD61" s="63"/>
      <c r="BE61" s="64"/>
      <c r="BF61" s="64"/>
      <c r="BG61" s="65"/>
      <c r="BH61" s="65"/>
      <c r="BI61" s="65"/>
      <c r="BJ61" s="65"/>
      <c r="BK61" s="66"/>
    </row>
    <row r="62" spans="2:63" s="161" customFormat="1" ht="28.5" customHeight="1" x14ac:dyDescent="0.2">
      <c r="B62" s="125"/>
      <c r="C62" s="131" t="s">
        <v>729</v>
      </c>
      <c r="D62" s="169"/>
      <c r="E62" s="156"/>
      <c r="F62" s="79"/>
      <c r="G62" s="62"/>
      <c r="H62" s="112"/>
      <c r="I62" s="112"/>
      <c r="J62" s="69"/>
      <c r="K62" s="69"/>
      <c r="L62" s="69"/>
      <c r="M62" s="69"/>
      <c r="N62" s="68"/>
      <c r="O62" s="69"/>
      <c r="P62" s="69"/>
      <c r="Q62" s="69"/>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c r="AY62" s="112"/>
      <c r="AZ62" s="112"/>
      <c r="BA62" s="112"/>
      <c r="BB62" s="112"/>
      <c r="BC62" s="112"/>
      <c r="BD62" s="63"/>
      <c r="BE62" s="64"/>
      <c r="BF62" s="64"/>
      <c r="BG62" s="65"/>
      <c r="BH62" s="65"/>
      <c r="BI62" s="65"/>
      <c r="BJ62" s="65"/>
      <c r="BK62" s="66"/>
    </row>
    <row r="63" spans="2:63" s="161" customFormat="1" ht="28.5" customHeight="1" x14ac:dyDescent="0.2">
      <c r="B63" s="125"/>
      <c r="C63" s="110" t="s">
        <v>1020</v>
      </c>
      <c r="D63" s="165" t="s">
        <v>1021</v>
      </c>
      <c r="E63" s="156"/>
      <c r="F63" s="79"/>
      <c r="G63" s="62"/>
      <c r="H63" s="112"/>
      <c r="I63" s="112"/>
      <c r="J63" s="69"/>
      <c r="K63" s="69"/>
      <c r="L63" s="69"/>
      <c r="M63" s="69"/>
      <c r="N63" s="68"/>
      <c r="O63" s="69"/>
      <c r="P63" s="69"/>
      <c r="Q63" s="69"/>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63"/>
      <c r="BE63" s="64"/>
      <c r="BF63" s="64"/>
      <c r="BG63" s="65"/>
      <c r="BH63" s="65"/>
      <c r="BI63" s="65"/>
      <c r="BJ63" s="65"/>
      <c r="BK63" s="66"/>
    </row>
    <row r="64" spans="2:63" s="161" customFormat="1" ht="28.5" customHeight="1" x14ac:dyDescent="0.2">
      <c r="B64" s="125"/>
      <c r="C64" s="110" t="s">
        <v>1022</v>
      </c>
      <c r="D64" s="165" t="s">
        <v>1021</v>
      </c>
      <c r="E64" s="156"/>
      <c r="F64" s="79"/>
      <c r="G64" s="62"/>
      <c r="H64" s="112"/>
      <c r="I64" s="112"/>
      <c r="J64" s="69"/>
      <c r="K64" s="69"/>
      <c r="L64" s="69"/>
      <c r="M64" s="69"/>
      <c r="N64" s="68"/>
      <c r="O64" s="69"/>
      <c r="P64" s="69"/>
      <c r="Q64" s="69"/>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2"/>
      <c r="BC64" s="112"/>
      <c r="BD64" s="63"/>
      <c r="BE64" s="64"/>
      <c r="BF64" s="64"/>
      <c r="BG64" s="65"/>
      <c r="BH64" s="65"/>
      <c r="BI64" s="65"/>
      <c r="BJ64" s="65"/>
      <c r="BK64" s="66"/>
    </row>
    <row r="65" spans="2:63" s="161" customFormat="1" ht="28.5" customHeight="1" x14ac:dyDescent="0.2">
      <c r="B65" s="44"/>
      <c r="C65" s="110" t="s">
        <v>1112</v>
      </c>
      <c r="D65" s="165" t="s">
        <v>1021</v>
      </c>
      <c r="E65" s="156"/>
      <c r="F65" s="79"/>
      <c r="G65" s="62"/>
      <c r="H65" s="112"/>
      <c r="I65" s="112"/>
      <c r="J65" s="69"/>
      <c r="K65" s="69"/>
      <c r="L65" s="69"/>
      <c r="M65" s="69"/>
      <c r="N65" s="68"/>
      <c r="O65" s="69"/>
      <c r="P65" s="69"/>
      <c r="Q65" s="69"/>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2"/>
      <c r="BC65" s="112"/>
      <c r="BD65" s="63"/>
      <c r="BE65" s="64"/>
      <c r="BF65" s="64"/>
      <c r="BG65" s="65"/>
      <c r="BH65" s="65"/>
      <c r="BI65" s="65"/>
      <c r="BJ65" s="65"/>
      <c r="BK65" s="66"/>
    </row>
  </sheetData>
  <mergeCells count="41">
    <mergeCell ref="B2:BD2"/>
    <mergeCell ref="B3:C3"/>
    <mergeCell ref="D3:BC5"/>
    <mergeCell ref="BE3:BE6"/>
    <mergeCell ref="BF3:BF6"/>
    <mergeCell ref="B4:C4"/>
    <mergeCell ref="BD4:BD5"/>
    <mergeCell ref="B5:C5"/>
    <mergeCell ref="B6:B8"/>
    <mergeCell ref="C6:C8"/>
    <mergeCell ref="D6:D8"/>
    <mergeCell ref="X7:AA7"/>
    <mergeCell ref="AB7:AE7"/>
    <mergeCell ref="AF7:AI7"/>
    <mergeCell ref="AJ7:AM7"/>
    <mergeCell ref="AN7:AQ7"/>
    <mergeCell ref="B9:BJ9"/>
    <mergeCell ref="AR7:AU7"/>
    <mergeCell ref="AV7:AY7"/>
    <mergeCell ref="AZ7:BC7"/>
    <mergeCell ref="BE7:BE8"/>
    <mergeCell ref="BF7:BF8"/>
    <mergeCell ref="BG7:BG8"/>
    <mergeCell ref="BD6:BD8"/>
    <mergeCell ref="H7:K7"/>
    <mergeCell ref="L7:O7"/>
    <mergeCell ref="P7:S7"/>
    <mergeCell ref="T7:W7"/>
    <mergeCell ref="E6:E8"/>
    <mergeCell ref="F6:F8"/>
    <mergeCell ref="G6:G8"/>
    <mergeCell ref="H6:BC6"/>
    <mergeCell ref="BE2:BK2"/>
    <mergeCell ref="BH7:BH8"/>
    <mergeCell ref="BI7:BI8"/>
    <mergeCell ref="BJ7:BJ8"/>
    <mergeCell ref="BK7:BK8"/>
    <mergeCell ref="BG3:BG6"/>
    <mergeCell ref="BH3:BH6"/>
    <mergeCell ref="BI3:BI6"/>
    <mergeCell ref="BJ3:BJ6"/>
  </mergeCells>
  <conditionalFormatting sqref="BE10:BJ65">
    <cfRule type="cellIs" dxfId="180" priority="8" stopIfTrue="1" operator="notEqual">
      <formula>""</formula>
    </cfRule>
  </conditionalFormatting>
  <conditionalFormatting sqref="BK9:BK65">
    <cfRule type="cellIs" dxfId="179" priority="2" stopIfTrue="1" operator="equal">
      <formula>1</formula>
    </cfRule>
    <cfRule type="cellIs" dxfId="178" priority="3" stopIfTrue="1" operator="lessThanOrEqual">
      <formula>0.2</formula>
    </cfRule>
    <cfRule type="cellIs" dxfId="177" priority="4" stopIfTrue="1" operator="lessThanOrEqual">
      <formula>0.3</formula>
    </cfRule>
    <cfRule type="cellIs" dxfId="176" priority="5" stopIfTrue="1" operator="lessThanOrEqual">
      <formula>0.5</formula>
    </cfRule>
    <cfRule type="cellIs" dxfId="175" priority="6" stopIfTrue="1" operator="lessThanOrEqual">
      <formula>0.75</formula>
    </cfRule>
    <cfRule type="cellIs" dxfId="174" priority="7" stopIfTrue="1" operator="lessThanOrEqual">
      <formula>0.9</formula>
    </cfRule>
  </conditionalFormatting>
  <dataValidations count="1">
    <dataValidation type="list" allowBlank="1" showInputMessage="1" showErrorMessage="1" sqref="BD10:BD65" xr:uid="{00000000-0002-0000-0600-000000000000}">
      <formula1>priorité</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stopIfTrue="1" operator="equal" id="{CC089AC9-FC63-47E0-A521-869EE25EFCEC}">
            <xm:f>'2021-2022 (Backup 2021-06-01)'!#REF!</xm:f>
            <x14:dxf>
              <fill>
                <patternFill>
                  <bgColor rgb="FF92D050"/>
                </patternFill>
              </fill>
            </x14:dxf>
          </x14:cfRule>
          <x14:cfRule type="cellIs" priority="10" stopIfTrue="1" operator="equal" id="{BFFB483D-90AA-4B53-AC06-54CABF0D8618}">
            <xm:f>'2021-2022 (Backup 2021-06-01)'!#REF!</xm:f>
            <x14:dxf>
              <fill>
                <patternFill>
                  <bgColor indexed="51"/>
                </patternFill>
              </fill>
            </x14:dxf>
          </x14:cfRule>
          <x14:cfRule type="cellIs" priority="11" stopIfTrue="1" operator="equal" id="{BCDDD42B-4127-448B-9A4E-2C1DFE967435}">
            <xm:f>'2021-2022 (Backup 2021-06-01)'!#REF!</xm:f>
            <x14:dxf>
              <fill>
                <patternFill>
                  <bgColor rgb="FF00B0F0"/>
                </patternFill>
              </fill>
            </x14:dxf>
          </x14:cfRule>
          <x14:cfRule type="cellIs" priority="12" stopIfTrue="1" operator="equal" id="{E70AE2F6-2AA7-4E7D-B919-0B2E9614A8E1}">
            <xm:f>'2021-2022 (Backup 2021-06-01)'!#REF!</xm:f>
            <x14:dxf>
              <fill>
                <patternFill>
                  <bgColor rgb="FFFF0000"/>
                </patternFill>
              </fill>
            </x14:dxf>
          </x14:cfRule>
          <xm:sqref>BD10:BD65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45"/>
  <sheetViews>
    <sheetView workbookViewId="0">
      <selection activeCell="C11" sqref="C11"/>
    </sheetView>
  </sheetViews>
  <sheetFormatPr baseColWidth="10" defaultColWidth="11.42578125" defaultRowHeight="12.75" outlineLevelRow="1" x14ac:dyDescent="0.2"/>
  <cols>
    <col min="1" max="1" width="3.42578125" style="5" customWidth="1"/>
    <col min="2" max="2" width="5.28515625" style="14" customWidth="1"/>
    <col min="3" max="3" width="73.42578125" style="5" customWidth="1"/>
    <col min="4" max="4" width="28.140625" style="172" customWidth="1"/>
    <col min="5" max="5" width="21.28515625" style="15" customWidth="1"/>
    <col min="6" max="6" width="24.42578125" style="15" customWidth="1"/>
    <col min="7" max="16384" width="11.42578125" style="5"/>
  </cols>
  <sheetData>
    <row r="2" spans="2:6" s="8" customFormat="1" ht="78" customHeight="1" x14ac:dyDescent="0.3">
      <c r="B2" s="1451" t="s">
        <v>686</v>
      </c>
      <c r="C2" s="1451"/>
      <c r="D2" s="1451"/>
      <c r="E2" s="1451"/>
      <c r="F2" s="1451"/>
    </row>
    <row r="3" spans="2:6" s="9" customFormat="1" ht="28.5" hidden="1" customHeight="1" outlineLevel="1" x14ac:dyDescent="0.25">
      <c r="B3" s="1443" t="s">
        <v>688</v>
      </c>
      <c r="C3" s="1443"/>
      <c r="D3" s="1444" t="s">
        <v>689</v>
      </c>
      <c r="E3" s="1444"/>
      <c r="F3" s="1444"/>
    </row>
    <row r="4" spans="2:6" s="9" customFormat="1" ht="28.5" hidden="1" customHeight="1" outlineLevel="1" x14ac:dyDescent="0.25">
      <c r="B4" s="1443" t="s">
        <v>693</v>
      </c>
      <c r="C4" s="1443"/>
      <c r="D4" s="1444"/>
      <c r="E4" s="1444"/>
      <c r="F4" s="1444"/>
    </row>
    <row r="5" spans="2:6" s="9" customFormat="1" ht="28.5" hidden="1" customHeight="1" outlineLevel="1" x14ac:dyDescent="0.25">
      <c r="B5" s="1447" t="s">
        <v>694</v>
      </c>
      <c r="C5" s="1447"/>
      <c r="D5" s="1444"/>
      <c r="E5" s="1444"/>
      <c r="F5" s="1444"/>
    </row>
    <row r="6" spans="2:6" s="8" customFormat="1" ht="30" hidden="1" customHeight="1" outlineLevel="1" x14ac:dyDescent="0.3">
      <c r="B6" s="123"/>
      <c r="C6" s="122"/>
      <c r="D6" s="164"/>
      <c r="E6" s="123"/>
      <c r="F6" s="123"/>
    </row>
    <row r="7" spans="2:6" s="8" customFormat="1" ht="39" customHeight="1" outlineLevel="1" x14ac:dyDescent="0.3">
      <c r="B7" s="374" t="s">
        <v>695</v>
      </c>
      <c r="C7" s="375" t="s">
        <v>696</v>
      </c>
      <c r="D7" s="189" t="s">
        <v>697</v>
      </c>
      <c r="E7" s="374" t="s">
        <v>698</v>
      </c>
      <c r="F7" s="215" t="s">
        <v>699</v>
      </c>
    </row>
    <row r="8" spans="2:6" s="25" customFormat="1" ht="28.5" customHeight="1" x14ac:dyDescent="0.2">
      <c r="B8" s="190" t="s">
        <v>720</v>
      </c>
      <c r="C8" s="191" t="s">
        <v>721</v>
      </c>
      <c r="D8" s="201"/>
      <c r="E8" s="194"/>
      <c r="F8" s="216"/>
    </row>
    <row r="9" spans="2:6" s="25" customFormat="1" ht="28.5" customHeight="1" x14ac:dyDescent="0.2">
      <c r="B9" s="222"/>
      <c r="C9" s="217" t="s">
        <v>730</v>
      </c>
      <c r="D9" s="202" t="s">
        <v>726</v>
      </c>
      <c r="E9" s="195" t="s">
        <v>408</v>
      </c>
      <c r="F9" s="206"/>
    </row>
    <row r="10" spans="2:6" s="13" customFormat="1" ht="28.5" customHeight="1" x14ac:dyDescent="0.2">
      <c r="B10" s="223" t="s">
        <v>747</v>
      </c>
      <c r="C10" s="218" t="s">
        <v>748</v>
      </c>
      <c r="D10" s="203"/>
      <c r="E10" s="196"/>
      <c r="F10" s="207" t="s">
        <v>717</v>
      </c>
    </row>
    <row r="11" spans="2:6" s="13" customFormat="1" ht="28.5" customHeight="1" x14ac:dyDescent="0.2">
      <c r="B11" s="224"/>
      <c r="C11" s="219" t="s">
        <v>749</v>
      </c>
      <c r="D11" s="204" t="s">
        <v>750</v>
      </c>
      <c r="E11" s="196"/>
      <c r="F11" s="208"/>
    </row>
    <row r="12" spans="2:6" s="13" customFormat="1" ht="28.5" customHeight="1" x14ac:dyDescent="0.2">
      <c r="B12" s="224"/>
      <c r="C12" s="220" t="s">
        <v>1113</v>
      </c>
      <c r="D12" s="203" t="s">
        <v>732</v>
      </c>
      <c r="E12" s="196"/>
      <c r="F12" s="208"/>
    </row>
    <row r="13" spans="2:6" s="13" customFormat="1" ht="28.5" customHeight="1" x14ac:dyDescent="0.2">
      <c r="B13" s="224"/>
      <c r="C13" s="220" t="s">
        <v>1114</v>
      </c>
      <c r="D13" s="203" t="s">
        <v>732</v>
      </c>
      <c r="E13" s="196"/>
      <c r="F13" s="208"/>
    </row>
    <row r="14" spans="2:6" s="13" customFormat="1" ht="28.5" customHeight="1" x14ac:dyDescent="0.2">
      <c r="B14" s="224"/>
      <c r="C14" s="220" t="s">
        <v>1115</v>
      </c>
      <c r="D14" s="203" t="s">
        <v>659</v>
      </c>
      <c r="E14" s="196"/>
      <c r="F14" s="208"/>
    </row>
    <row r="15" spans="2:6" s="13" customFormat="1" ht="28.5" customHeight="1" x14ac:dyDescent="0.2">
      <c r="B15" s="224"/>
      <c r="C15" s="219" t="s">
        <v>660</v>
      </c>
      <c r="D15" s="203" t="s">
        <v>732</v>
      </c>
      <c r="E15" s="196"/>
      <c r="F15" s="208"/>
    </row>
    <row r="16" spans="2:6" s="25" customFormat="1" ht="28.5" customHeight="1" x14ac:dyDescent="0.2">
      <c r="B16" s="225"/>
      <c r="C16" s="221" t="s">
        <v>752</v>
      </c>
      <c r="D16" s="203" t="s">
        <v>732</v>
      </c>
      <c r="E16" s="195" t="s">
        <v>753</v>
      </c>
      <c r="F16" s="206"/>
    </row>
    <row r="17" spans="2:6" s="25" customFormat="1" ht="28.5" customHeight="1" x14ac:dyDescent="0.2">
      <c r="B17" s="225"/>
      <c r="C17" s="221" t="s">
        <v>1116</v>
      </c>
      <c r="D17" s="203" t="s">
        <v>726</v>
      </c>
      <c r="E17" s="195" t="s">
        <v>755</v>
      </c>
      <c r="F17" s="206"/>
    </row>
    <row r="18" spans="2:6" s="96" customFormat="1" ht="53.25" customHeight="1" x14ac:dyDescent="0.2">
      <c r="B18" s="226" t="s">
        <v>777</v>
      </c>
      <c r="C18" s="240" t="s">
        <v>778</v>
      </c>
      <c r="D18" s="205"/>
      <c r="E18" s="197"/>
      <c r="F18" s="209" t="s">
        <v>717</v>
      </c>
    </row>
    <row r="19" spans="2:6" s="76" customFormat="1" ht="28.5" customHeight="1" x14ac:dyDescent="0.2">
      <c r="B19" s="233"/>
      <c r="C19" s="227" t="s">
        <v>1117</v>
      </c>
      <c r="D19" s="239" t="s">
        <v>769</v>
      </c>
      <c r="E19" s="198"/>
      <c r="F19" s="210"/>
    </row>
    <row r="20" spans="2:6" s="76" customFormat="1" ht="28.5" customHeight="1" x14ac:dyDescent="0.2">
      <c r="B20" s="234"/>
      <c r="C20" s="228" t="s">
        <v>781</v>
      </c>
      <c r="D20" s="203" t="s">
        <v>769</v>
      </c>
      <c r="E20" s="198"/>
      <c r="F20" s="210"/>
    </row>
    <row r="21" spans="2:6" s="76" customFormat="1" ht="28.5" customHeight="1" x14ac:dyDescent="0.2">
      <c r="B21" s="235"/>
      <c r="C21" s="221" t="s">
        <v>782</v>
      </c>
      <c r="D21" s="203" t="s">
        <v>769</v>
      </c>
      <c r="E21" s="198"/>
      <c r="F21" s="210"/>
    </row>
    <row r="22" spans="2:6" s="76" customFormat="1" ht="28.5" customHeight="1" x14ac:dyDescent="0.2">
      <c r="B22" s="235"/>
      <c r="C22" s="221" t="s">
        <v>783</v>
      </c>
      <c r="D22" s="203"/>
      <c r="E22" s="198"/>
      <c r="F22" s="210"/>
    </row>
    <row r="23" spans="2:6" s="76" customFormat="1" ht="30.75" customHeight="1" x14ac:dyDescent="0.2">
      <c r="B23" s="226" t="s">
        <v>799</v>
      </c>
      <c r="C23" s="229" t="s">
        <v>800</v>
      </c>
      <c r="D23" s="203"/>
      <c r="E23" s="198"/>
      <c r="F23" s="211" t="s">
        <v>801</v>
      </c>
    </row>
    <row r="24" spans="2:6" s="76" customFormat="1" ht="35.25" customHeight="1" x14ac:dyDescent="0.2">
      <c r="B24" s="223"/>
      <c r="C24" s="219" t="s">
        <v>802</v>
      </c>
      <c r="D24" s="203" t="s">
        <v>659</v>
      </c>
      <c r="E24" s="198"/>
      <c r="F24" s="210"/>
    </row>
    <row r="25" spans="2:6" s="13" customFormat="1" ht="35.25" customHeight="1" x14ac:dyDescent="0.2">
      <c r="B25" s="223" t="s">
        <v>810</v>
      </c>
      <c r="C25" s="230" t="s">
        <v>811</v>
      </c>
      <c r="D25" s="203"/>
      <c r="E25" s="198"/>
      <c r="F25" s="211" t="s">
        <v>717</v>
      </c>
    </row>
    <row r="26" spans="2:6" s="13" customFormat="1" ht="50.25" customHeight="1" x14ac:dyDescent="0.2">
      <c r="B26" s="223"/>
      <c r="C26" s="219" t="s">
        <v>812</v>
      </c>
      <c r="D26" s="203" t="s">
        <v>813</v>
      </c>
      <c r="E26" s="198"/>
      <c r="F26" s="210"/>
    </row>
    <row r="27" spans="2:6" s="56" customFormat="1" ht="30" customHeight="1" x14ac:dyDescent="0.2">
      <c r="B27" s="223" t="s">
        <v>819</v>
      </c>
      <c r="C27" s="231" t="s">
        <v>820</v>
      </c>
      <c r="D27" s="192"/>
      <c r="E27" s="199"/>
      <c r="F27" s="211" t="s">
        <v>717</v>
      </c>
    </row>
    <row r="28" spans="2:6" s="13" customFormat="1" ht="42" customHeight="1" x14ac:dyDescent="0.2">
      <c r="B28" s="223"/>
      <c r="C28" s="219" t="s">
        <v>821</v>
      </c>
      <c r="D28" s="203" t="s">
        <v>769</v>
      </c>
      <c r="E28" s="200"/>
      <c r="F28" s="210"/>
    </row>
    <row r="29" spans="2:6" s="13" customFormat="1" ht="32.25" customHeight="1" x14ac:dyDescent="0.2">
      <c r="B29" s="223" t="s">
        <v>825</v>
      </c>
      <c r="C29" s="232" t="s">
        <v>826</v>
      </c>
      <c r="D29" s="192"/>
      <c r="E29" s="199"/>
      <c r="F29" s="211" t="s">
        <v>717</v>
      </c>
    </row>
    <row r="30" spans="2:6" s="13" customFormat="1" ht="42" customHeight="1" x14ac:dyDescent="0.2">
      <c r="B30" s="223"/>
      <c r="C30" s="219" t="s">
        <v>827</v>
      </c>
      <c r="D30" s="203" t="s">
        <v>769</v>
      </c>
      <c r="E30" s="199"/>
      <c r="F30" s="211"/>
    </row>
    <row r="31" spans="2:6" s="13" customFormat="1" ht="42" customHeight="1" x14ac:dyDescent="0.2">
      <c r="B31" s="223" t="s">
        <v>834</v>
      </c>
      <c r="C31" s="232" t="s">
        <v>835</v>
      </c>
      <c r="D31" s="193"/>
      <c r="E31" s="199"/>
      <c r="F31" s="212" t="s">
        <v>836</v>
      </c>
    </row>
    <row r="32" spans="2:6" s="13" customFormat="1" ht="42" customHeight="1" x14ac:dyDescent="0.2">
      <c r="B32" s="223" t="s">
        <v>861</v>
      </c>
      <c r="C32" s="218" t="s">
        <v>1118</v>
      </c>
      <c r="D32" s="203"/>
      <c r="E32" s="198"/>
      <c r="F32" s="213" t="s">
        <v>851</v>
      </c>
    </row>
    <row r="33" spans="2:6" s="13" customFormat="1" ht="42" customHeight="1" x14ac:dyDescent="0.2">
      <c r="B33" s="223"/>
      <c r="C33" s="219" t="s">
        <v>863</v>
      </c>
      <c r="D33" s="204" t="s">
        <v>860</v>
      </c>
      <c r="E33" s="198"/>
      <c r="F33" s="210"/>
    </row>
    <row r="34" spans="2:6" s="13" customFormat="1" ht="48.75" customHeight="1" x14ac:dyDescent="0.2">
      <c r="B34" s="223" t="s">
        <v>958</v>
      </c>
      <c r="C34" s="218" t="s">
        <v>959</v>
      </c>
      <c r="D34" s="203"/>
      <c r="E34" s="198"/>
      <c r="F34" s="214" t="s">
        <v>960</v>
      </c>
    </row>
    <row r="35" spans="2:6" s="13" customFormat="1" ht="28.5" customHeight="1" x14ac:dyDescent="0.2">
      <c r="B35" s="236"/>
      <c r="C35" s="221" t="s">
        <v>961</v>
      </c>
      <c r="D35" s="203" t="s">
        <v>865</v>
      </c>
      <c r="E35" s="198"/>
      <c r="F35" s="210"/>
    </row>
    <row r="36" spans="2:6" s="13" customFormat="1" ht="45" customHeight="1" x14ac:dyDescent="0.2">
      <c r="B36" s="223" t="s">
        <v>970</v>
      </c>
      <c r="C36" s="218" t="s">
        <v>971</v>
      </c>
      <c r="D36" s="203"/>
      <c r="E36" s="198"/>
      <c r="F36" s="214" t="s">
        <v>972</v>
      </c>
    </row>
    <row r="37" spans="2:6" s="13" customFormat="1" ht="51.75" customHeight="1" x14ac:dyDescent="0.2">
      <c r="B37" s="236"/>
      <c r="C37" s="221" t="s">
        <v>973</v>
      </c>
      <c r="D37" s="203" t="s">
        <v>865</v>
      </c>
      <c r="E37" s="198"/>
      <c r="F37" s="210"/>
    </row>
    <row r="38" spans="2:6" s="13" customFormat="1" ht="36.75" customHeight="1" x14ac:dyDescent="0.2">
      <c r="B38" s="237" t="s">
        <v>977</v>
      </c>
      <c r="C38" s="218" t="s">
        <v>978</v>
      </c>
      <c r="D38" s="203"/>
      <c r="E38" s="198"/>
      <c r="F38" s="214" t="s">
        <v>960</v>
      </c>
    </row>
    <row r="39" spans="2:6" s="13" customFormat="1" ht="44.25" customHeight="1" x14ac:dyDescent="0.2">
      <c r="B39" s="236"/>
      <c r="C39" s="221" t="s">
        <v>979</v>
      </c>
      <c r="D39" s="203" t="s">
        <v>865</v>
      </c>
      <c r="E39" s="198"/>
      <c r="F39" s="210"/>
    </row>
    <row r="40" spans="2:6" s="161" customFormat="1" ht="36.75" customHeight="1" x14ac:dyDescent="0.2">
      <c r="B40" s="237" t="s">
        <v>988</v>
      </c>
      <c r="C40" s="218" t="s">
        <v>989</v>
      </c>
      <c r="D40" s="203"/>
      <c r="E40" s="198"/>
      <c r="F40" s="214" t="s">
        <v>717</v>
      </c>
    </row>
    <row r="41" spans="2:6" s="161" customFormat="1" ht="33.75" customHeight="1" x14ac:dyDescent="0.2">
      <c r="B41" s="238"/>
      <c r="C41" s="219" t="s">
        <v>990</v>
      </c>
      <c r="D41" s="203" t="s">
        <v>865</v>
      </c>
      <c r="E41" s="198"/>
      <c r="F41" s="214"/>
    </row>
    <row r="42" spans="2:6" s="161" customFormat="1" ht="46.5" customHeight="1" x14ac:dyDescent="0.2">
      <c r="B42" s="236" t="s">
        <v>574</v>
      </c>
      <c r="C42" s="241" t="s">
        <v>1027</v>
      </c>
      <c r="D42" s="203"/>
      <c r="E42" s="198"/>
      <c r="F42" s="214" t="s">
        <v>717</v>
      </c>
    </row>
    <row r="43" spans="2:6" s="161" customFormat="1" ht="36" customHeight="1" x14ac:dyDescent="0.2">
      <c r="B43" s="236"/>
      <c r="C43" s="228" t="s">
        <v>1028</v>
      </c>
      <c r="D43" s="203" t="s">
        <v>865</v>
      </c>
      <c r="E43" s="198"/>
      <c r="F43" s="210"/>
    </row>
    <row r="44" spans="2:6" s="161" customFormat="1" ht="56.25" customHeight="1" x14ac:dyDescent="0.2">
      <c r="B44" s="236" t="s">
        <v>369</v>
      </c>
      <c r="C44" s="218" t="s">
        <v>1040</v>
      </c>
      <c r="D44" s="203"/>
      <c r="E44" s="198"/>
      <c r="F44" s="214" t="s">
        <v>717</v>
      </c>
    </row>
    <row r="45" spans="2:6" s="161" customFormat="1" ht="28.5" customHeight="1" x14ac:dyDescent="0.2">
      <c r="B45" s="236"/>
      <c r="C45" s="242" t="s">
        <v>1041</v>
      </c>
      <c r="D45" s="203" t="s">
        <v>865</v>
      </c>
      <c r="E45" s="198"/>
      <c r="F45" s="210"/>
    </row>
  </sheetData>
  <mergeCells count="5">
    <mergeCell ref="B4:C4"/>
    <mergeCell ref="B5:C5"/>
    <mergeCell ref="B2:F2"/>
    <mergeCell ref="B3:C3"/>
    <mergeCell ref="D3:F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CY163"/>
  <sheetViews>
    <sheetView showGridLines="0" zoomScale="80" zoomScaleNormal="80" zoomScaleSheetLayoutView="85" workbookViewId="0">
      <pane ySplit="7" topLeftCell="A78" activePane="bottomLeft" state="frozen"/>
      <selection activeCell="A9" sqref="A9"/>
      <selection pane="bottomLeft" activeCell="D78" sqref="D78"/>
    </sheetView>
  </sheetViews>
  <sheetFormatPr baseColWidth="10" defaultColWidth="11.42578125" defaultRowHeight="12.75" outlineLevelRow="1" outlineLevelCol="1" x14ac:dyDescent="0.2"/>
  <cols>
    <col min="1" max="1" width="5.85546875" style="438" customWidth="1"/>
    <col min="2" max="2" width="85.7109375" style="5" customWidth="1"/>
    <col min="3" max="3" width="23.28515625" style="6" customWidth="1"/>
    <col min="4" max="4" width="30.42578125" style="15" customWidth="1"/>
    <col min="5" max="5" width="13.7109375" style="31" customWidth="1"/>
    <col min="6" max="6" width="14.28515625" style="31" customWidth="1"/>
    <col min="7" max="13" width="4.7109375" style="15" hidden="1" customWidth="1" outlineLevel="1"/>
    <col min="14" max="14" width="5.42578125" style="15" hidden="1" customWidth="1" outlineLevel="1"/>
    <col min="15" max="17" width="4.7109375" style="15" hidden="1" customWidth="1" outlineLevel="1"/>
    <col min="18" max="18" width="5.140625" style="15" hidden="1" customWidth="1" outlineLevel="1"/>
    <col min="19" max="74" width="4.7109375" style="15" hidden="1" customWidth="1" outlineLevel="1"/>
    <col min="75" max="75" width="7.7109375" style="5" hidden="1" customWidth="1" outlineLevel="1"/>
    <col min="76" max="76" width="11.140625" style="5" customWidth="1" collapsed="1"/>
    <col min="77" max="77" width="12.140625" style="5" customWidth="1"/>
    <col min="78" max="79" width="11.140625" style="5" customWidth="1"/>
    <col min="80" max="80" width="12.7109375" style="5" customWidth="1"/>
    <col min="81" max="81" width="13.5703125" style="5" customWidth="1"/>
    <col min="82" max="82" width="11.7109375" style="6" customWidth="1"/>
    <col min="83" max="83" width="53.5703125" style="544" customWidth="1"/>
    <col min="84" max="84" width="2.5703125" style="5" customWidth="1"/>
    <col min="85" max="85" width="42" style="5" customWidth="1"/>
    <col min="86" max="16384" width="11.42578125" style="5"/>
  </cols>
  <sheetData>
    <row r="2" spans="1:103" s="8" customFormat="1" ht="59.25" hidden="1" customHeight="1" outlineLevel="1" x14ac:dyDescent="0.3">
      <c r="A2" s="1516" t="s">
        <v>1119</v>
      </c>
      <c r="B2" s="1516"/>
      <c r="C2" s="1516"/>
      <c r="D2" s="1516"/>
      <c r="E2" s="1516"/>
      <c r="F2" s="1516"/>
      <c r="G2" s="1516"/>
      <c r="H2" s="1516"/>
      <c r="I2" s="1516"/>
      <c r="J2" s="1516"/>
      <c r="K2" s="1516"/>
      <c r="L2" s="1516"/>
      <c r="M2" s="1516"/>
      <c r="N2" s="1516"/>
      <c r="O2" s="1516"/>
      <c r="P2" s="1516"/>
      <c r="Q2" s="1516"/>
      <c r="R2" s="1516"/>
      <c r="S2" s="1516"/>
      <c r="T2" s="1516"/>
      <c r="U2" s="1516"/>
      <c r="V2" s="1516"/>
      <c r="W2" s="1516"/>
      <c r="X2" s="1516"/>
      <c r="Y2" s="1516"/>
      <c r="Z2" s="1516"/>
      <c r="AA2" s="1516"/>
      <c r="AB2" s="1516"/>
      <c r="AC2" s="1516"/>
      <c r="AD2" s="1516"/>
      <c r="AE2" s="1516"/>
      <c r="AF2" s="1516"/>
      <c r="AG2" s="1516"/>
      <c r="AH2" s="1516"/>
      <c r="AI2" s="1516"/>
      <c r="AJ2" s="1516"/>
      <c r="AK2" s="1516"/>
      <c r="AL2" s="1516"/>
      <c r="AM2" s="1516"/>
      <c r="AN2" s="1516"/>
      <c r="AO2" s="1516"/>
      <c r="AP2" s="1516"/>
      <c r="AQ2" s="1516"/>
      <c r="AR2" s="1516"/>
      <c r="AS2" s="1516"/>
      <c r="AT2" s="1516"/>
      <c r="AU2" s="1516"/>
      <c r="AV2" s="1516"/>
      <c r="AW2" s="1516"/>
      <c r="AX2" s="1516"/>
      <c r="AY2" s="1516"/>
      <c r="AZ2" s="1516"/>
      <c r="BA2" s="1516"/>
      <c r="BB2" s="1516"/>
      <c r="BC2" s="1516"/>
      <c r="BD2" s="1516"/>
      <c r="BE2" s="1516"/>
      <c r="BF2" s="1516"/>
      <c r="BG2" s="1516"/>
      <c r="BH2" s="1516"/>
      <c r="BI2" s="1516"/>
      <c r="BJ2" s="1516"/>
      <c r="BK2" s="1516"/>
      <c r="BL2" s="1516"/>
      <c r="BM2" s="1516"/>
      <c r="BN2" s="1516"/>
      <c r="BO2" s="1516"/>
      <c r="BP2" s="1516"/>
      <c r="BQ2" s="1516"/>
      <c r="BR2" s="1516"/>
      <c r="BS2" s="1516"/>
      <c r="BT2" s="1516"/>
      <c r="BU2" s="1516"/>
      <c r="BV2" s="1516"/>
      <c r="BW2" s="1516"/>
      <c r="BX2" s="1512" t="s">
        <v>2</v>
      </c>
      <c r="BY2" s="1513"/>
      <c r="BZ2" s="1513"/>
      <c r="CA2" s="1513"/>
      <c r="CB2" s="1513"/>
      <c r="CC2" s="1513"/>
      <c r="CD2" s="1513"/>
      <c r="CE2" s="554" t="s">
        <v>22</v>
      </c>
    </row>
    <row r="3" spans="1:103" s="9" customFormat="1" ht="33.950000000000003" hidden="1" customHeight="1" outlineLevel="1" x14ac:dyDescent="0.25">
      <c r="A3" s="1525" t="s">
        <v>4</v>
      </c>
      <c r="B3" s="1525"/>
      <c r="C3" s="1521" t="s">
        <v>393</v>
      </c>
      <c r="D3" s="1521"/>
      <c r="E3" s="1521"/>
      <c r="F3" s="1522"/>
      <c r="G3" s="1527"/>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441"/>
      <c r="BX3" s="1510" t="s">
        <v>6</v>
      </c>
      <c r="BY3" s="1510" t="s">
        <v>7</v>
      </c>
      <c r="BZ3" s="1510" t="s">
        <v>8</v>
      </c>
      <c r="CA3" s="1510" t="s">
        <v>9</v>
      </c>
      <c r="CB3" s="1510" t="s">
        <v>10</v>
      </c>
      <c r="CC3" s="1347" t="s">
        <v>11</v>
      </c>
      <c r="CD3" s="1510" t="s">
        <v>12</v>
      </c>
      <c r="CE3" s="1347"/>
    </row>
    <row r="4" spans="1:103" s="9" customFormat="1" ht="32.25" hidden="1" customHeight="1" outlineLevel="1" x14ac:dyDescent="0.25">
      <c r="A4" s="1525" t="s">
        <v>1120</v>
      </c>
      <c r="B4" s="1525"/>
      <c r="C4" s="1523" t="s">
        <v>14</v>
      </c>
      <c r="D4" s="1523"/>
      <c r="E4" s="1523"/>
      <c r="F4" s="1524"/>
      <c r="G4" s="1527"/>
      <c r="H4" s="1342"/>
      <c r="I4" s="1342"/>
      <c r="J4" s="1342"/>
      <c r="K4" s="1342"/>
      <c r="L4" s="1342"/>
      <c r="M4" s="1342"/>
      <c r="N4" s="1342"/>
      <c r="O4" s="1342"/>
      <c r="P4" s="1342"/>
      <c r="Q4" s="1342"/>
      <c r="R4" s="1342"/>
      <c r="S4" s="1342"/>
      <c r="T4" s="1342"/>
      <c r="U4" s="1342"/>
      <c r="V4" s="1342"/>
      <c r="W4" s="1342"/>
      <c r="X4" s="1342"/>
      <c r="Y4" s="1342"/>
      <c r="Z4" s="1342"/>
      <c r="AA4" s="1342"/>
      <c r="AB4" s="1342"/>
      <c r="AC4" s="1342"/>
      <c r="AD4" s="1342"/>
      <c r="AE4" s="1342"/>
      <c r="AF4" s="1342"/>
      <c r="AG4" s="1342"/>
      <c r="AH4" s="1342"/>
      <c r="AI4" s="1342"/>
      <c r="AJ4" s="1342"/>
      <c r="AK4" s="1342"/>
      <c r="AL4" s="1342"/>
      <c r="AM4" s="1342"/>
      <c r="AN4" s="1342"/>
      <c r="AO4" s="1342"/>
      <c r="AP4" s="1342"/>
      <c r="AQ4" s="1342"/>
      <c r="AR4" s="1342"/>
      <c r="AS4" s="1342"/>
      <c r="AT4" s="1342"/>
      <c r="AU4" s="1342"/>
      <c r="AV4" s="1342"/>
      <c r="AW4" s="1342"/>
      <c r="AX4" s="1342"/>
      <c r="AY4" s="1342"/>
      <c r="AZ4" s="1342"/>
      <c r="BA4" s="1342"/>
      <c r="BB4" s="1342"/>
      <c r="BC4" s="1342"/>
      <c r="BD4" s="1342"/>
      <c r="BE4" s="1342"/>
      <c r="BF4" s="1342"/>
      <c r="BG4" s="1342"/>
      <c r="BH4" s="1342"/>
      <c r="BI4" s="1342"/>
      <c r="BJ4" s="1342"/>
      <c r="BK4" s="1342"/>
      <c r="BL4" s="1342"/>
      <c r="BM4" s="1342"/>
      <c r="BN4" s="1342"/>
      <c r="BO4" s="1342"/>
      <c r="BP4" s="1342"/>
      <c r="BQ4" s="1342"/>
      <c r="BR4" s="1342"/>
      <c r="BS4" s="1342"/>
      <c r="BT4" s="1342"/>
      <c r="BU4" s="1342"/>
      <c r="BV4" s="1342"/>
      <c r="BW4" s="441"/>
      <c r="BX4" s="1511"/>
      <c r="BY4" s="1511"/>
      <c r="BZ4" s="1511"/>
      <c r="CA4" s="1511"/>
      <c r="CB4" s="1511"/>
      <c r="CC4" s="1507"/>
      <c r="CD4" s="1511"/>
      <c r="CE4" s="1507"/>
    </row>
    <row r="5" spans="1:103" s="9" customFormat="1" ht="5.25" hidden="1" customHeight="1" outlineLevel="1" x14ac:dyDescent="0.25">
      <c r="A5" s="439"/>
      <c r="B5" s="380"/>
      <c r="C5" s="563"/>
      <c r="D5" s="563"/>
      <c r="E5" s="524"/>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383"/>
      <c r="BX5" s="384"/>
      <c r="BY5" s="381"/>
      <c r="BZ5" s="381"/>
      <c r="CA5" s="381"/>
      <c r="CB5" s="381"/>
      <c r="CC5" s="381"/>
      <c r="CD5" s="266"/>
      <c r="CE5" s="381"/>
    </row>
    <row r="6" spans="1:103" s="8" customFormat="1" ht="16.5" customHeight="1" collapsed="1" x14ac:dyDescent="0.3">
      <c r="A6" s="1356"/>
      <c r="B6" s="1356"/>
      <c r="C6" s="1517" t="s">
        <v>17</v>
      </c>
      <c r="D6" s="1518" t="s">
        <v>18</v>
      </c>
      <c r="E6" s="1526" t="s">
        <v>1121</v>
      </c>
      <c r="F6" s="1519" t="s">
        <v>20</v>
      </c>
      <c r="G6" s="1520">
        <v>44197</v>
      </c>
      <c r="H6" s="1520"/>
      <c r="I6" s="1520"/>
      <c r="J6" s="1520"/>
      <c r="K6" s="1350">
        <v>44228</v>
      </c>
      <c r="L6" s="1350"/>
      <c r="M6" s="1350"/>
      <c r="N6" s="1350"/>
      <c r="O6" s="1350">
        <v>44256</v>
      </c>
      <c r="P6" s="1350"/>
      <c r="Q6" s="1350"/>
      <c r="R6" s="1350"/>
      <c r="S6" s="1350">
        <v>44287</v>
      </c>
      <c r="T6" s="1350"/>
      <c r="U6" s="1350"/>
      <c r="V6" s="1350"/>
      <c r="W6" s="1350">
        <v>44317</v>
      </c>
      <c r="X6" s="1350"/>
      <c r="Y6" s="1350"/>
      <c r="Z6" s="1350"/>
      <c r="AA6" s="1350">
        <v>44348</v>
      </c>
      <c r="AB6" s="1350"/>
      <c r="AC6" s="1350"/>
      <c r="AD6" s="1350"/>
      <c r="AE6" s="1350">
        <v>44378</v>
      </c>
      <c r="AF6" s="1350"/>
      <c r="AG6" s="1350"/>
      <c r="AH6" s="1350"/>
      <c r="AI6" s="1350">
        <v>44409</v>
      </c>
      <c r="AJ6" s="1350"/>
      <c r="AK6" s="1350"/>
      <c r="AL6" s="1350"/>
      <c r="AM6" s="1350">
        <v>44440</v>
      </c>
      <c r="AN6" s="1350"/>
      <c r="AO6" s="1350"/>
      <c r="AP6" s="1350"/>
      <c r="AQ6" s="1350">
        <v>44470</v>
      </c>
      <c r="AR6" s="1350"/>
      <c r="AS6" s="1350"/>
      <c r="AT6" s="1350"/>
      <c r="AU6" s="1350">
        <v>44501</v>
      </c>
      <c r="AV6" s="1350"/>
      <c r="AW6" s="1350"/>
      <c r="AX6" s="1350"/>
      <c r="AY6" s="1350">
        <v>44531</v>
      </c>
      <c r="AZ6" s="1350"/>
      <c r="BA6" s="1350"/>
      <c r="BB6" s="1350"/>
      <c r="BC6" s="1350">
        <v>44562</v>
      </c>
      <c r="BD6" s="1350"/>
      <c r="BE6" s="1350"/>
      <c r="BF6" s="1350"/>
      <c r="BG6" s="1350">
        <v>44593</v>
      </c>
      <c r="BH6" s="1350"/>
      <c r="BI6" s="1350"/>
      <c r="BJ6" s="1350"/>
      <c r="BK6" s="1350">
        <v>44621</v>
      </c>
      <c r="BL6" s="1350"/>
      <c r="BM6" s="1350"/>
      <c r="BN6" s="1350"/>
      <c r="BO6" s="1350">
        <v>44652</v>
      </c>
      <c r="BP6" s="1350"/>
      <c r="BQ6" s="1350"/>
      <c r="BR6" s="1350"/>
      <c r="BS6" s="1350">
        <v>44682</v>
      </c>
      <c r="BT6" s="1350"/>
      <c r="BU6" s="1350"/>
      <c r="BV6" s="1350"/>
      <c r="BW6" s="1380"/>
      <c r="BX6" s="1381">
        <v>0.2</v>
      </c>
      <c r="BY6" s="1383">
        <v>0.3</v>
      </c>
      <c r="BZ6" s="1385">
        <v>0.5</v>
      </c>
      <c r="CA6" s="1387">
        <v>0.75</v>
      </c>
      <c r="CB6" s="1389">
        <v>0.9</v>
      </c>
      <c r="CC6" s="1366">
        <v>1</v>
      </c>
      <c r="CD6" s="1515" t="s">
        <v>21</v>
      </c>
      <c r="CE6" s="1508" t="s">
        <v>3</v>
      </c>
      <c r="CF6" s="9"/>
    </row>
    <row r="7" spans="1:103" s="12" customFormat="1" ht="15.75" x14ac:dyDescent="0.25">
      <c r="A7" s="1356"/>
      <c r="B7" s="1356"/>
      <c r="C7" s="1517"/>
      <c r="D7" s="1518"/>
      <c r="E7" s="1526"/>
      <c r="F7" s="1519"/>
      <c r="G7" s="486" t="s">
        <v>648</v>
      </c>
      <c r="H7" s="561" t="s">
        <v>649</v>
      </c>
      <c r="I7" s="561" t="s">
        <v>650</v>
      </c>
      <c r="J7" s="561" t="s">
        <v>651</v>
      </c>
      <c r="K7" s="561" t="s">
        <v>648</v>
      </c>
      <c r="L7" s="561" t="s">
        <v>649</v>
      </c>
      <c r="M7" s="561" t="s">
        <v>650</v>
      </c>
      <c r="N7" s="561" t="s">
        <v>651</v>
      </c>
      <c r="O7" s="561" t="s">
        <v>648</v>
      </c>
      <c r="P7" s="561" t="s">
        <v>649</v>
      </c>
      <c r="Q7" s="561" t="s">
        <v>650</v>
      </c>
      <c r="R7" s="561" t="s">
        <v>651</v>
      </c>
      <c r="S7" s="561" t="s">
        <v>648</v>
      </c>
      <c r="T7" s="561" t="s">
        <v>649</v>
      </c>
      <c r="U7" s="561" t="s">
        <v>650</v>
      </c>
      <c r="V7" s="561" t="s">
        <v>651</v>
      </c>
      <c r="W7" s="561" t="s">
        <v>648</v>
      </c>
      <c r="X7" s="561" t="s">
        <v>649</v>
      </c>
      <c r="Y7" s="561" t="s">
        <v>650</v>
      </c>
      <c r="Z7" s="561" t="s">
        <v>651</v>
      </c>
      <c r="AA7" s="561" t="s">
        <v>648</v>
      </c>
      <c r="AB7" s="561" t="s">
        <v>649</v>
      </c>
      <c r="AC7" s="561" t="s">
        <v>650</v>
      </c>
      <c r="AD7" s="561" t="s">
        <v>651</v>
      </c>
      <c r="AE7" s="561" t="s">
        <v>648</v>
      </c>
      <c r="AF7" s="561" t="s">
        <v>649</v>
      </c>
      <c r="AG7" s="561" t="s">
        <v>650</v>
      </c>
      <c r="AH7" s="561" t="s">
        <v>651</v>
      </c>
      <c r="AI7" s="561" t="s">
        <v>648</v>
      </c>
      <c r="AJ7" s="561" t="s">
        <v>649</v>
      </c>
      <c r="AK7" s="561" t="s">
        <v>650</v>
      </c>
      <c r="AL7" s="561" t="s">
        <v>651</v>
      </c>
      <c r="AM7" s="561" t="s">
        <v>648</v>
      </c>
      <c r="AN7" s="561" t="s">
        <v>649</v>
      </c>
      <c r="AO7" s="561" t="s">
        <v>650</v>
      </c>
      <c r="AP7" s="561" t="s">
        <v>651</v>
      </c>
      <c r="AQ7" s="561" t="s">
        <v>648</v>
      </c>
      <c r="AR7" s="561" t="s">
        <v>649</v>
      </c>
      <c r="AS7" s="561" t="s">
        <v>650</v>
      </c>
      <c r="AT7" s="561" t="s">
        <v>651</v>
      </c>
      <c r="AU7" s="561" t="s">
        <v>648</v>
      </c>
      <c r="AV7" s="561" t="s">
        <v>649</v>
      </c>
      <c r="AW7" s="561" t="s">
        <v>650</v>
      </c>
      <c r="AX7" s="561" t="s">
        <v>651</v>
      </c>
      <c r="AY7" s="561" t="s">
        <v>648</v>
      </c>
      <c r="AZ7" s="561" t="s">
        <v>649</v>
      </c>
      <c r="BA7" s="561" t="s">
        <v>650</v>
      </c>
      <c r="BB7" s="561" t="s">
        <v>651</v>
      </c>
      <c r="BC7" s="561" t="s">
        <v>648</v>
      </c>
      <c r="BD7" s="561" t="s">
        <v>649</v>
      </c>
      <c r="BE7" s="561" t="s">
        <v>650</v>
      </c>
      <c r="BF7" s="561" t="s">
        <v>651</v>
      </c>
      <c r="BG7" s="561" t="s">
        <v>648</v>
      </c>
      <c r="BH7" s="561" t="s">
        <v>649</v>
      </c>
      <c r="BI7" s="561" t="s">
        <v>650</v>
      </c>
      <c r="BJ7" s="561" t="s">
        <v>651</v>
      </c>
      <c r="BK7" s="561" t="s">
        <v>648</v>
      </c>
      <c r="BL7" s="561" t="s">
        <v>649</v>
      </c>
      <c r="BM7" s="561" t="s">
        <v>650</v>
      </c>
      <c r="BN7" s="561" t="s">
        <v>651</v>
      </c>
      <c r="BO7" s="561" t="s">
        <v>648</v>
      </c>
      <c r="BP7" s="561" t="s">
        <v>649</v>
      </c>
      <c r="BQ7" s="561" t="s">
        <v>650</v>
      </c>
      <c r="BR7" s="561" t="s">
        <v>651</v>
      </c>
      <c r="BS7" s="561" t="s">
        <v>648</v>
      </c>
      <c r="BT7" s="561" t="s">
        <v>649</v>
      </c>
      <c r="BU7" s="561" t="s">
        <v>650</v>
      </c>
      <c r="BV7" s="561" t="s">
        <v>651</v>
      </c>
      <c r="BW7" s="1380"/>
      <c r="BX7" s="1381"/>
      <c r="BY7" s="1383"/>
      <c r="BZ7" s="1385"/>
      <c r="CA7" s="1387"/>
      <c r="CB7" s="1389"/>
      <c r="CC7" s="1366"/>
      <c r="CD7" s="1515"/>
      <c r="CE7" s="1509"/>
      <c r="CF7" s="9"/>
      <c r="CG7" s="11"/>
      <c r="CH7" s="11"/>
      <c r="CI7" s="11"/>
      <c r="CJ7" s="11"/>
      <c r="CK7" s="11"/>
      <c r="CL7" s="11"/>
      <c r="CM7" s="11"/>
      <c r="CN7" s="11"/>
      <c r="CO7" s="11"/>
      <c r="CP7" s="11"/>
      <c r="CQ7" s="11"/>
      <c r="CR7" s="11"/>
      <c r="CS7" s="11"/>
      <c r="CT7" s="11"/>
      <c r="CU7" s="11"/>
      <c r="CV7" s="11"/>
      <c r="CW7" s="11"/>
      <c r="CX7" s="11"/>
      <c r="CY7" s="11"/>
    </row>
    <row r="8" spans="1:103" s="25" customFormat="1" ht="27" customHeight="1" x14ac:dyDescent="0.2">
      <c r="A8" s="515" t="s">
        <v>405</v>
      </c>
      <c r="B8" s="516"/>
      <c r="C8" s="516"/>
      <c r="D8" s="516"/>
      <c r="E8" s="525"/>
      <c r="F8" s="516"/>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514"/>
      <c r="AM8" s="1514"/>
      <c r="AN8" s="1514"/>
      <c r="AO8" s="1514"/>
      <c r="AP8" s="1514"/>
      <c r="AQ8" s="1514"/>
      <c r="AR8" s="1514"/>
      <c r="AS8" s="1514"/>
      <c r="AT8" s="1514"/>
      <c r="AU8" s="1514"/>
      <c r="AV8" s="1514"/>
      <c r="AW8" s="1514"/>
      <c r="AX8" s="1514"/>
      <c r="AY8" s="1514"/>
      <c r="AZ8" s="1514"/>
      <c r="BA8" s="1514"/>
      <c r="BB8" s="1514"/>
      <c r="BC8" s="1514"/>
      <c r="BD8" s="1514"/>
      <c r="BE8" s="1514"/>
      <c r="BF8" s="1514"/>
      <c r="BG8" s="1514"/>
      <c r="BH8" s="1514"/>
      <c r="BI8" s="1514"/>
      <c r="BJ8" s="1514"/>
      <c r="BK8" s="1514"/>
      <c r="BL8" s="1514"/>
      <c r="BM8" s="1514"/>
      <c r="BN8" s="1514"/>
      <c r="BO8" s="1514"/>
      <c r="BP8" s="1514"/>
      <c r="BQ8" s="1514"/>
      <c r="BR8" s="1514"/>
      <c r="BS8" s="1514"/>
      <c r="BT8" s="1514"/>
      <c r="BU8" s="516"/>
      <c r="BV8" s="516"/>
      <c r="BW8" s="516"/>
      <c r="BX8" s="516"/>
      <c r="BY8" s="516"/>
      <c r="BZ8" s="516"/>
      <c r="CA8" s="516"/>
      <c r="CB8" s="516"/>
      <c r="CC8" s="516"/>
      <c r="CD8" s="533">
        <f>SUBTOTAL(1,CD9:CD52)</f>
        <v>0.5</v>
      </c>
      <c r="CE8" s="545"/>
    </row>
    <row r="9" spans="1:103" s="25" customFormat="1" ht="18" customHeight="1" x14ac:dyDescent="0.2">
      <c r="A9" s="482" t="s">
        <v>374</v>
      </c>
      <c r="B9" s="475"/>
      <c r="C9" s="475"/>
      <c r="D9" s="475"/>
      <c r="E9" s="492"/>
      <c r="F9" s="476"/>
      <c r="G9" s="528"/>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29"/>
      <c r="AZ9" s="529"/>
      <c r="BA9" s="529"/>
      <c r="BB9" s="529"/>
      <c r="BC9" s="529"/>
      <c r="BD9" s="529"/>
      <c r="BE9" s="529"/>
      <c r="BF9" s="529"/>
      <c r="BG9" s="529"/>
      <c r="BH9" s="529"/>
      <c r="BI9" s="529"/>
      <c r="BJ9" s="529"/>
      <c r="BK9" s="529"/>
      <c r="BL9" s="529"/>
      <c r="BM9" s="529"/>
      <c r="BN9" s="529"/>
      <c r="BO9" s="529"/>
      <c r="BP9" s="529"/>
      <c r="BQ9" s="529"/>
      <c r="BR9" s="529"/>
      <c r="BS9" s="529"/>
      <c r="BT9" s="529"/>
      <c r="BU9" s="529"/>
      <c r="BV9" s="529"/>
      <c r="BW9" s="529"/>
      <c r="BX9" s="529"/>
      <c r="BY9" s="529"/>
      <c r="BZ9" s="529"/>
      <c r="CA9" s="529"/>
      <c r="CB9" s="529"/>
      <c r="CC9" s="530"/>
      <c r="CD9" s="534">
        <f>SUBTOTAL(1,CD10:CD30)</f>
        <v>0.54375000000000007</v>
      </c>
      <c r="CE9" s="546"/>
    </row>
    <row r="10" spans="1:103" s="13" customFormat="1" ht="16.5" x14ac:dyDescent="0.25">
      <c r="A10" s="499" t="s">
        <v>26</v>
      </c>
      <c r="B10" s="503" t="s">
        <v>406</v>
      </c>
      <c r="C10" s="517"/>
      <c r="D10" s="517"/>
      <c r="E10" s="518"/>
      <c r="F10" s="434">
        <v>44252</v>
      </c>
      <c r="G10" s="519"/>
      <c r="H10" s="519"/>
      <c r="I10" s="519"/>
      <c r="J10" s="519"/>
      <c r="K10" s="519"/>
      <c r="L10" s="519"/>
      <c r="M10" s="519"/>
      <c r="N10" s="520"/>
      <c r="O10" s="520"/>
      <c r="P10" s="520"/>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21"/>
      <c r="BX10" s="522"/>
      <c r="BY10" s="522"/>
      <c r="BZ10" s="522"/>
      <c r="CA10" s="522"/>
      <c r="CB10" s="522"/>
      <c r="CC10" s="523"/>
      <c r="CD10" s="535">
        <f>SUBTOTAL(1,CD11:CD14)</f>
        <v>1</v>
      </c>
      <c r="CE10" s="547"/>
      <c r="CF10" s="9"/>
    </row>
    <row r="11" spans="1:103" s="25" customFormat="1" ht="33" x14ac:dyDescent="0.25">
      <c r="A11" s="497"/>
      <c r="B11" s="495" t="s">
        <v>407</v>
      </c>
      <c r="C11" s="406" t="s">
        <v>408</v>
      </c>
      <c r="D11" s="407" t="s">
        <v>1122</v>
      </c>
      <c r="E11" s="411"/>
      <c r="F11" s="411">
        <v>44252</v>
      </c>
      <c r="G11" s="413" t="s">
        <v>32</v>
      </c>
      <c r="H11" s="413" t="s">
        <v>32</v>
      </c>
      <c r="I11" s="413" t="s">
        <v>32</v>
      </c>
      <c r="J11" s="413" t="s">
        <v>32</v>
      </c>
      <c r="K11" s="413" t="s">
        <v>32</v>
      </c>
      <c r="L11" s="413" t="s">
        <v>32</v>
      </c>
      <c r="M11" s="413" t="s">
        <v>32</v>
      </c>
      <c r="N11" s="414"/>
      <c r="O11" s="414"/>
      <c r="P11" s="414"/>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c r="AQ11" s="415"/>
      <c r="AR11" s="415"/>
      <c r="AS11" s="415"/>
      <c r="AT11" s="415"/>
      <c r="AU11" s="415"/>
      <c r="AV11" s="415"/>
      <c r="AW11" s="415"/>
      <c r="AX11" s="415"/>
      <c r="AY11" s="415"/>
      <c r="AZ11" s="415"/>
      <c r="BA11" s="415"/>
      <c r="BB11" s="415"/>
      <c r="BC11" s="415"/>
      <c r="BD11" s="415"/>
      <c r="BE11" s="415"/>
      <c r="BF11" s="415"/>
      <c r="BG11" s="415"/>
      <c r="BH11" s="415"/>
      <c r="BI11" s="415"/>
      <c r="BJ11" s="415"/>
      <c r="BK11" s="412"/>
      <c r="BL11" s="415"/>
      <c r="BM11" s="415"/>
      <c r="BN11" s="415"/>
      <c r="BO11" s="415"/>
      <c r="BP11" s="415"/>
      <c r="BQ11" s="415"/>
      <c r="BR11" s="415"/>
      <c r="BS11" s="415"/>
      <c r="BT11" s="415"/>
      <c r="BU11" s="415"/>
      <c r="BV11" s="415"/>
      <c r="BW11" s="402"/>
      <c r="BX11" s="442"/>
      <c r="BY11" s="443"/>
      <c r="BZ11" s="443"/>
      <c r="CA11" s="443"/>
      <c r="CB11" s="443"/>
      <c r="CC11" s="444" t="s">
        <v>32</v>
      </c>
      <c r="CD11" s="536">
        <f t="shared" ref="CD11:CD13" si="0">IF(CC11&lt;&gt;"",1,IF(CB11&lt;&gt;"",0.9,IF(CA11&lt;&gt;"",0.75,IF(BZ11&lt;&gt;"",0.5,IF(BY11&lt;&gt;"",0.3,IF(BX11&lt;&gt;"",0.2,0))))))</f>
        <v>1</v>
      </c>
      <c r="CE11" s="548"/>
      <c r="CF11" s="26"/>
    </row>
    <row r="12" spans="1:103" s="25" customFormat="1" ht="16.5" x14ac:dyDescent="0.25">
      <c r="A12" s="497"/>
      <c r="B12" s="495" t="s">
        <v>410</v>
      </c>
      <c r="C12" s="406" t="s">
        <v>408</v>
      </c>
      <c r="D12" s="407"/>
      <c r="E12" s="411"/>
      <c r="F12" s="411">
        <v>44252</v>
      </c>
      <c r="G12" s="413" t="s">
        <v>32</v>
      </c>
      <c r="H12" s="413" t="s">
        <v>32</v>
      </c>
      <c r="I12" s="413" t="s">
        <v>32</v>
      </c>
      <c r="J12" s="413" t="s">
        <v>32</v>
      </c>
      <c r="K12" s="413" t="s">
        <v>32</v>
      </c>
      <c r="L12" s="413" t="s">
        <v>32</v>
      </c>
      <c r="M12" s="413" t="s">
        <v>32</v>
      </c>
      <c r="N12" s="414"/>
      <c r="O12" s="414"/>
      <c r="P12" s="414"/>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2"/>
      <c r="BL12" s="415"/>
      <c r="BM12" s="415"/>
      <c r="BN12" s="415"/>
      <c r="BO12" s="415"/>
      <c r="BP12" s="415"/>
      <c r="BQ12" s="415"/>
      <c r="BR12" s="415"/>
      <c r="BS12" s="415"/>
      <c r="BT12" s="415"/>
      <c r="BU12" s="415"/>
      <c r="BV12" s="415"/>
      <c r="BW12" s="402"/>
      <c r="BX12" s="442"/>
      <c r="BY12" s="443"/>
      <c r="BZ12" s="443"/>
      <c r="CA12" s="443"/>
      <c r="CB12" s="443"/>
      <c r="CC12" s="444" t="s">
        <v>32</v>
      </c>
      <c r="CD12" s="536">
        <f t="shared" si="0"/>
        <v>1</v>
      </c>
      <c r="CE12" s="548"/>
      <c r="CF12" s="26"/>
    </row>
    <row r="13" spans="1:103" s="25" customFormat="1" ht="16.5" x14ac:dyDescent="0.25">
      <c r="A13" s="497"/>
      <c r="B13" s="495" t="s">
        <v>411</v>
      </c>
      <c r="C13" s="406" t="s">
        <v>408</v>
      </c>
      <c r="D13" s="407" t="s">
        <v>1122</v>
      </c>
      <c r="E13" s="411"/>
      <c r="F13" s="411">
        <v>44252</v>
      </c>
      <c r="G13" s="413" t="s">
        <v>32</v>
      </c>
      <c r="H13" s="413" t="s">
        <v>32</v>
      </c>
      <c r="I13" s="413" t="s">
        <v>32</v>
      </c>
      <c r="J13" s="413" t="s">
        <v>32</v>
      </c>
      <c r="K13" s="413" t="s">
        <v>32</v>
      </c>
      <c r="L13" s="413" t="s">
        <v>32</v>
      </c>
      <c r="M13" s="413" t="s">
        <v>32</v>
      </c>
      <c r="N13" s="414"/>
      <c r="O13" s="414"/>
      <c r="P13" s="414"/>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c r="BB13" s="415"/>
      <c r="BC13" s="415"/>
      <c r="BD13" s="415"/>
      <c r="BE13" s="415"/>
      <c r="BF13" s="415"/>
      <c r="BG13" s="415"/>
      <c r="BH13" s="415"/>
      <c r="BI13" s="415"/>
      <c r="BJ13" s="415"/>
      <c r="BK13" s="412"/>
      <c r="BL13" s="415"/>
      <c r="BM13" s="415"/>
      <c r="BN13" s="415"/>
      <c r="BO13" s="415"/>
      <c r="BP13" s="415"/>
      <c r="BQ13" s="415"/>
      <c r="BR13" s="415"/>
      <c r="BS13" s="415"/>
      <c r="BT13" s="415"/>
      <c r="BU13" s="415"/>
      <c r="BV13" s="415"/>
      <c r="BW13" s="402"/>
      <c r="BX13" s="442"/>
      <c r="BY13" s="443"/>
      <c r="BZ13" s="443"/>
      <c r="CA13" s="443"/>
      <c r="CB13" s="443"/>
      <c r="CC13" s="444" t="s">
        <v>32</v>
      </c>
      <c r="CD13" s="536">
        <f t="shared" si="0"/>
        <v>1</v>
      </c>
      <c r="CE13" s="548"/>
      <c r="CF13" s="26"/>
    </row>
    <row r="14" spans="1:103" s="25" customFormat="1" ht="16.5" x14ac:dyDescent="0.25">
      <c r="A14" s="496" t="s">
        <v>41</v>
      </c>
      <c r="B14" s="494" t="s">
        <v>412</v>
      </c>
      <c r="C14" s="408"/>
      <c r="D14" s="409"/>
      <c r="E14" s="488"/>
      <c r="F14" s="433">
        <v>44252</v>
      </c>
      <c r="G14" s="416"/>
      <c r="H14" s="416"/>
      <c r="I14" s="417"/>
      <c r="J14" s="417"/>
      <c r="K14" s="417"/>
      <c r="L14" s="417"/>
      <c r="M14" s="418"/>
      <c r="N14" s="414"/>
      <c r="O14" s="414"/>
      <c r="P14" s="414"/>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c r="BB14" s="415"/>
      <c r="BC14" s="415"/>
      <c r="BD14" s="415"/>
      <c r="BE14" s="415"/>
      <c r="BF14" s="415"/>
      <c r="BG14" s="415"/>
      <c r="BH14" s="415"/>
      <c r="BI14" s="415"/>
      <c r="BJ14" s="415"/>
      <c r="BK14" s="416"/>
      <c r="BL14" s="415"/>
      <c r="BM14" s="415"/>
      <c r="BN14" s="415"/>
      <c r="BO14" s="415"/>
      <c r="BP14" s="415"/>
      <c r="BQ14" s="415"/>
      <c r="BR14" s="415"/>
      <c r="BS14" s="415"/>
      <c r="BT14" s="415"/>
      <c r="BU14" s="415"/>
      <c r="BV14" s="415"/>
      <c r="BW14" s="402"/>
      <c r="BX14" s="443"/>
      <c r="BY14" s="443"/>
      <c r="BZ14" s="443"/>
      <c r="CA14" s="443"/>
      <c r="CB14" s="443"/>
      <c r="CC14" s="445"/>
      <c r="CD14" s="536">
        <f>SUBTOTAL(1,CD15:CD17)</f>
        <v>0.93333333333333324</v>
      </c>
      <c r="CE14" s="549"/>
      <c r="CF14" s="26"/>
    </row>
    <row r="15" spans="1:103" s="25" customFormat="1" ht="16.5" x14ac:dyDescent="0.25">
      <c r="A15" s="499"/>
      <c r="B15" s="495" t="s">
        <v>1123</v>
      </c>
      <c r="C15" s="406" t="s">
        <v>408</v>
      </c>
      <c r="D15" s="407" t="s">
        <v>1122</v>
      </c>
      <c r="E15" s="411"/>
      <c r="F15" s="411">
        <v>44252</v>
      </c>
      <c r="G15" s="413" t="s">
        <v>32</v>
      </c>
      <c r="H15" s="416" t="s">
        <v>32</v>
      </c>
      <c r="I15" s="413" t="s">
        <v>32</v>
      </c>
      <c r="J15" s="413" t="s">
        <v>32</v>
      </c>
      <c r="K15" s="413" t="s">
        <v>32</v>
      </c>
      <c r="L15" s="413" t="s">
        <v>32</v>
      </c>
      <c r="M15" s="413" t="s">
        <v>32</v>
      </c>
      <c r="N15" s="414"/>
      <c r="O15" s="414"/>
      <c r="P15" s="414"/>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c r="BB15" s="415"/>
      <c r="BC15" s="415"/>
      <c r="BD15" s="415"/>
      <c r="BE15" s="415"/>
      <c r="BF15" s="415"/>
      <c r="BG15" s="415"/>
      <c r="BH15" s="415"/>
      <c r="BI15" s="415"/>
      <c r="BJ15" s="415"/>
      <c r="BK15" s="416"/>
      <c r="BL15" s="415"/>
      <c r="BM15" s="415"/>
      <c r="BN15" s="415"/>
      <c r="BO15" s="415"/>
      <c r="BP15" s="415"/>
      <c r="BQ15" s="415"/>
      <c r="BR15" s="415"/>
      <c r="BS15" s="415"/>
      <c r="BT15" s="415"/>
      <c r="BU15" s="415"/>
      <c r="BV15" s="415"/>
      <c r="BW15" s="402"/>
      <c r="BX15" s="443"/>
      <c r="BY15" s="443"/>
      <c r="BZ15" s="443"/>
      <c r="CA15" s="443"/>
      <c r="CB15" s="446" t="s">
        <v>32</v>
      </c>
      <c r="CC15" s="444"/>
      <c r="CD15" s="536">
        <f t="shared" ref="CD15:CD17" si="1">IF(CC15&lt;&gt;"",1,IF(CB15&lt;&gt;"",0.9,IF(CA15&lt;&gt;"",0.75,IF(BZ15&lt;&gt;"",0.5,IF(BY15&lt;&gt;"",0.3,IF(BX15&lt;&gt;"",0.2,0))))))</f>
        <v>0.9</v>
      </c>
      <c r="CE15" s="549"/>
      <c r="CF15" s="26"/>
    </row>
    <row r="16" spans="1:103" s="25" customFormat="1" ht="16.5" x14ac:dyDescent="0.25">
      <c r="A16" s="499"/>
      <c r="B16" s="495" t="s">
        <v>416</v>
      </c>
      <c r="C16" s="406" t="s">
        <v>408</v>
      </c>
      <c r="D16" s="407"/>
      <c r="E16" s="411"/>
      <c r="F16" s="411">
        <v>44252</v>
      </c>
      <c r="G16" s="413" t="s">
        <v>32</v>
      </c>
      <c r="H16" s="413" t="s">
        <v>32</v>
      </c>
      <c r="I16" s="413" t="s">
        <v>32</v>
      </c>
      <c r="J16" s="413" t="s">
        <v>32</v>
      </c>
      <c r="K16" s="413" t="s">
        <v>32</v>
      </c>
      <c r="L16" s="413" t="s">
        <v>32</v>
      </c>
      <c r="M16" s="413" t="s">
        <v>32</v>
      </c>
      <c r="N16" s="414"/>
      <c r="O16" s="414"/>
      <c r="P16" s="414"/>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6"/>
      <c r="BL16" s="415"/>
      <c r="BM16" s="415"/>
      <c r="BN16" s="415"/>
      <c r="BO16" s="415"/>
      <c r="BP16" s="415"/>
      <c r="BQ16" s="415"/>
      <c r="BR16" s="415"/>
      <c r="BS16" s="415"/>
      <c r="BT16" s="415"/>
      <c r="BU16" s="415"/>
      <c r="BV16" s="415"/>
      <c r="BW16" s="402"/>
      <c r="BX16" s="443"/>
      <c r="BY16" s="443"/>
      <c r="BZ16" s="443"/>
      <c r="CA16" s="443"/>
      <c r="CB16" s="446"/>
      <c r="CC16" s="444" t="s">
        <v>32</v>
      </c>
      <c r="CD16" s="536">
        <f t="shared" si="1"/>
        <v>1</v>
      </c>
      <c r="CE16" s="549"/>
      <c r="CF16" s="26"/>
    </row>
    <row r="17" spans="1:82" s="25" customFormat="1" ht="16.5" x14ac:dyDescent="0.2">
      <c r="A17" s="427"/>
      <c r="B17" s="495" t="s">
        <v>417</v>
      </c>
      <c r="C17" s="406" t="s">
        <v>408</v>
      </c>
      <c r="D17" s="407" t="s">
        <v>1122</v>
      </c>
      <c r="E17" s="411"/>
      <c r="F17" s="411">
        <v>44252</v>
      </c>
      <c r="G17" s="413" t="s">
        <v>32</v>
      </c>
      <c r="H17" s="413" t="s">
        <v>32</v>
      </c>
      <c r="I17" s="413" t="s">
        <v>32</v>
      </c>
      <c r="J17" s="413" t="s">
        <v>32</v>
      </c>
      <c r="K17" s="413" t="s">
        <v>32</v>
      </c>
      <c r="L17" s="413" t="s">
        <v>32</v>
      </c>
      <c r="M17" s="413" t="s">
        <v>32</v>
      </c>
      <c r="N17" s="414"/>
      <c r="O17" s="414"/>
      <c r="P17" s="414"/>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c r="BB17" s="415"/>
      <c r="BC17" s="415"/>
      <c r="BD17" s="415"/>
      <c r="BE17" s="415"/>
      <c r="BF17" s="415"/>
      <c r="BG17" s="415"/>
      <c r="BH17" s="415"/>
      <c r="BI17" s="415"/>
      <c r="BJ17" s="415"/>
      <c r="BK17" s="416"/>
      <c r="BL17" s="415"/>
      <c r="BM17" s="415"/>
      <c r="BN17" s="415"/>
      <c r="BO17" s="415"/>
      <c r="BP17" s="415"/>
      <c r="BQ17" s="415"/>
      <c r="BR17" s="415"/>
      <c r="BS17" s="415"/>
      <c r="BT17" s="415"/>
      <c r="BU17" s="415"/>
      <c r="BV17" s="415"/>
      <c r="BW17" s="402"/>
      <c r="BX17" s="443"/>
      <c r="BY17" s="443"/>
      <c r="BZ17" s="443"/>
      <c r="CA17" s="443"/>
      <c r="CB17" s="446" t="s">
        <v>32</v>
      </c>
      <c r="CC17" s="444"/>
      <c r="CD17" s="536">
        <f t="shared" si="1"/>
        <v>0.9</v>
      </c>
    </row>
    <row r="18" spans="1:82" s="25" customFormat="1" ht="31.5" x14ac:dyDescent="0.2">
      <c r="A18" s="499" t="s">
        <v>49</v>
      </c>
      <c r="B18" s="494" t="s">
        <v>419</v>
      </c>
      <c r="C18" s="406"/>
      <c r="D18" s="407"/>
      <c r="E18" s="489"/>
      <c r="F18" s="433"/>
      <c r="G18" s="413"/>
      <c r="H18" s="413"/>
      <c r="I18" s="413"/>
      <c r="J18" s="413"/>
      <c r="K18" s="413"/>
      <c r="L18" s="413"/>
      <c r="M18" s="413"/>
      <c r="N18" s="414"/>
      <c r="O18" s="414"/>
      <c r="P18" s="414"/>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5"/>
      <c r="BF18" s="415"/>
      <c r="BG18" s="415"/>
      <c r="BH18" s="415"/>
      <c r="BI18" s="415"/>
      <c r="BJ18" s="415"/>
      <c r="BK18" s="416"/>
      <c r="BL18" s="415"/>
      <c r="BM18" s="415"/>
      <c r="BN18" s="415"/>
      <c r="BO18" s="415"/>
      <c r="BP18" s="415"/>
      <c r="BQ18" s="415"/>
      <c r="BR18" s="415"/>
      <c r="BS18" s="415"/>
      <c r="BT18" s="415"/>
      <c r="BU18" s="415"/>
      <c r="BV18" s="415"/>
      <c r="BW18" s="402"/>
      <c r="BX18" s="443"/>
      <c r="BY18" s="443"/>
      <c r="BZ18" s="443"/>
      <c r="CA18" s="443"/>
      <c r="CB18" s="446"/>
      <c r="CC18" s="444"/>
      <c r="CD18" s="536">
        <f>SUBTOTAL(1,CD19:CD21)</f>
        <v>0.96666666666666667</v>
      </c>
    </row>
    <row r="19" spans="1:82" s="25" customFormat="1" ht="16.5" x14ac:dyDescent="0.2">
      <c r="A19" s="499"/>
      <c r="B19" s="498" t="s">
        <v>420</v>
      </c>
      <c r="C19" s="407" t="s">
        <v>567</v>
      </c>
      <c r="D19" s="407" t="s">
        <v>172</v>
      </c>
      <c r="E19" s="489">
        <v>44500</v>
      </c>
      <c r="F19" s="437"/>
      <c r="G19" s="413" t="s">
        <v>32</v>
      </c>
      <c r="H19" s="413" t="s">
        <v>32</v>
      </c>
      <c r="I19" s="413" t="s">
        <v>32</v>
      </c>
      <c r="J19" s="413" t="s">
        <v>32</v>
      </c>
      <c r="K19" s="413" t="s">
        <v>32</v>
      </c>
      <c r="L19" s="413" t="s">
        <v>32</v>
      </c>
      <c r="M19" s="413" t="s">
        <v>32</v>
      </c>
      <c r="N19" s="414"/>
      <c r="O19" s="414"/>
      <c r="P19" s="414"/>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5"/>
      <c r="BH19" s="415"/>
      <c r="BI19" s="415"/>
      <c r="BJ19" s="415"/>
      <c r="BK19" s="416"/>
      <c r="BL19" s="415"/>
      <c r="BM19" s="415"/>
      <c r="BN19" s="415"/>
      <c r="BO19" s="415"/>
      <c r="BP19" s="415"/>
      <c r="BQ19" s="415"/>
      <c r="BR19" s="415"/>
      <c r="BS19" s="415"/>
      <c r="BT19" s="415"/>
      <c r="BU19" s="415"/>
      <c r="BV19" s="415"/>
      <c r="BW19" s="402"/>
      <c r="BX19" s="443"/>
      <c r="BY19" s="443"/>
      <c r="BZ19" s="443"/>
      <c r="CA19" s="443"/>
      <c r="CB19" s="446"/>
      <c r="CC19" s="444" t="s">
        <v>32</v>
      </c>
      <c r="CD19" s="536">
        <f t="shared" ref="CD19:CD21" si="2">IF(CC19&lt;&gt;"",1,IF(CB19&lt;&gt;"",0.9,IF(CA19&lt;&gt;"",0.75,IF(BZ19&lt;&gt;"",0.5,IF(BY19&lt;&gt;"",0.3,IF(BX19&lt;&gt;"",0.2,0))))))</f>
        <v>1</v>
      </c>
    </row>
    <row r="20" spans="1:82" s="25" customFormat="1" ht="99" x14ac:dyDescent="0.2">
      <c r="A20" s="499"/>
      <c r="B20" s="495" t="s">
        <v>416</v>
      </c>
      <c r="C20" s="407" t="s">
        <v>567</v>
      </c>
      <c r="D20" s="407"/>
      <c r="E20" s="489">
        <v>44500</v>
      </c>
      <c r="F20" s="437" t="s">
        <v>1124</v>
      </c>
      <c r="G20" s="413" t="s">
        <v>32</v>
      </c>
      <c r="H20" s="413" t="s">
        <v>32</v>
      </c>
      <c r="I20" s="413" t="s">
        <v>32</v>
      </c>
      <c r="J20" s="413" t="s">
        <v>32</v>
      </c>
      <c r="K20" s="413" t="s">
        <v>32</v>
      </c>
      <c r="L20" s="413" t="s">
        <v>32</v>
      </c>
      <c r="M20" s="413" t="s">
        <v>32</v>
      </c>
      <c r="N20" s="414"/>
      <c r="O20" s="414"/>
      <c r="P20" s="414"/>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6"/>
      <c r="BL20" s="415"/>
      <c r="BM20" s="415"/>
      <c r="BN20" s="415"/>
      <c r="BO20" s="415"/>
      <c r="BP20" s="415"/>
      <c r="BQ20" s="415"/>
      <c r="BR20" s="415"/>
      <c r="BS20" s="415"/>
      <c r="BT20" s="415"/>
      <c r="BU20" s="415"/>
      <c r="BV20" s="415"/>
      <c r="BW20" s="402"/>
      <c r="BX20" s="443"/>
      <c r="BY20" s="443"/>
      <c r="BZ20" s="443"/>
      <c r="CA20" s="443"/>
      <c r="CB20" s="446"/>
      <c r="CC20" s="444" t="s">
        <v>32</v>
      </c>
      <c r="CD20" s="536">
        <f t="shared" si="2"/>
        <v>1</v>
      </c>
    </row>
    <row r="21" spans="1:82" s="25" customFormat="1" ht="16.5" x14ac:dyDescent="0.2">
      <c r="A21" s="427"/>
      <c r="B21" s="495" t="s">
        <v>417</v>
      </c>
      <c r="C21" s="407" t="s">
        <v>567</v>
      </c>
      <c r="D21" s="407" t="s">
        <v>172</v>
      </c>
      <c r="E21" s="489" t="s">
        <v>1125</v>
      </c>
      <c r="F21" s="437"/>
      <c r="G21" s="413" t="s">
        <v>32</v>
      </c>
      <c r="H21" s="413" t="s">
        <v>32</v>
      </c>
      <c r="I21" s="413" t="s">
        <v>32</v>
      </c>
      <c r="J21" s="413" t="s">
        <v>32</v>
      </c>
      <c r="K21" s="413" t="s">
        <v>32</v>
      </c>
      <c r="L21" s="413" t="s">
        <v>32</v>
      </c>
      <c r="M21" s="413" t="s">
        <v>32</v>
      </c>
      <c r="N21" s="414"/>
      <c r="O21" s="414"/>
      <c r="P21" s="414"/>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6"/>
      <c r="BL21" s="415"/>
      <c r="BM21" s="415"/>
      <c r="BN21" s="415"/>
      <c r="BO21" s="415"/>
      <c r="BP21" s="415"/>
      <c r="BQ21" s="415"/>
      <c r="BR21" s="415"/>
      <c r="BS21" s="415"/>
      <c r="BT21" s="415"/>
      <c r="BU21" s="415"/>
      <c r="BV21" s="415"/>
      <c r="BW21" s="402"/>
      <c r="BX21" s="443"/>
      <c r="BY21" s="443"/>
      <c r="BZ21" s="443"/>
      <c r="CA21" s="443"/>
      <c r="CB21" s="446" t="s">
        <v>32</v>
      </c>
      <c r="CC21" s="444"/>
      <c r="CD21" s="536">
        <f t="shared" si="2"/>
        <v>0.9</v>
      </c>
    </row>
    <row r="22" spans="1:82" s="25" customFormat="1" ht="16.5" x14ac:dyDescent="0.2">
      <c r="A22" s="497" t="s">
        <v>65</v>
      </c>
      <c r="B22" s="494" t="s">
        <v>375</v>
      </c>
      <c r="C22" s="410"/>
      <c r="D22" s="410"/>
      <c r="E22" s="489" t="s">
        <v>1125</v>
      </c>
      <c r="F22" s="432"/>
      <c r="G22" s="415"/>
      <c r="H22" s="415"/>
      <c r="I22" s="414"/>
      <c r="J22" s="414"/>
      <c r="K22" s="414"/>
      <c r="L22" s="414"/>
      <c r="M22" s="419"/>
      <c r="N22" s="414"/>
      <c r="O22" s="414"/>
      <c r="P22" s="414"/>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02"/>
      <c r="BX22" s="443"/>
      <c r="BY22" s="443"/>
      <c r="BZ22" s="443"/>
      <c r="CA22" s="443"/>
      <c r="CB22" s="443"/>
      <c r="CC22" s="445"/>
      <c r="CD22" s="535">
        <f>SUBTOTAL(1,CD23:CD26)</f>
        <v>0</v>
      </c>
    </row>
    <row r="23" spans="1:82" s="25" customFormat="1" ht="16.5" x14ac:dyDescent="0.2">
      <c r="A23" s="499"/>
      <c r="B23" s="495" t="s">
        <v>376</v>
      </c>
      <c r="C23" s="407" t="s">
        <v>567</v>
      </c>
      <c r="D23" s="407" t="s">
        <v>172</v>
      </c>
      <c r="E23" s="489" t="s">
        <v>1125</v>
      </c>
      <c r="F23" s="411"/>
      <c r="G23" s="413" t="s">
        <v>32</v>
      </c>
      <c r="H23" s="413" t="s">
        <v>32</v>
      </c>
      <c r="I23" s="413" t="s">
        <v>32</v>
      </c>
      <c r="J23" s="413" t="s">
        <v>32</v>
      </c>
      <c r="K23" s="413" t="s">
        <v>32</v>
      </c>
      <c r="L23" s="413" t="s">
        <v>32</v>
      </c>
      <c r="M23" s="413" t="s">
        <v>32</v>
      </c>
      <c r="N23" s="414"/>
      <c r="O23" s="414"/>
      <c r="P23" s="414"/>
      <c r="Q23" s="415"/>
      <c r="R23" s="415"/>
      <c r="S23" s="415"/>
      <c r="T23" s="415"/>
      <c r="U23" s="415"/>
      <c r="V23" s="415"/>
      <c r="W23" s="415"/>
      <c r="X23" s="415"/>
      <c r="Y23" s="415"/>
      <c r="Z23" s="415"/>
      <c r="AA23" s="415"/>
      <c r="AB23" s="415"/>
      <c r="AC23" s="415"/>
      <c r="AD23" s="415"/>
      <c r="AE23" s="415"/>
      <c r="AF23" s="415"/>
      <c r="AG23" s="415"/>
      <c r="AH23" s="415"/>
      <c r="AI23" s="413" t="s">
        <v>32</v>
      </c>
      <c r="AJ23" s="413" t="s">
        <v>32</v>
      </c>
      <c r="AK23" s="413" t="s">
        <v>32</v>
      </c>
      <c r="AL23" s="415"/>
      <c r="AM23" s="415"/>
      <c r="AN23" s="415"/>
      <c r="AO23" s="415"/>
      <c r="AP23" s="415"/>
      <c r="AQ23" s="415"/>
      <c r="AR23" s="415"/>
      <c r="AS23" s="415"/>
      <c r="AT23" s="415"/>
      <c r="AU23" s="415"/>
      <c r="AV23" s="415"/>
      <c r="AW23" s="415"/>
      <c r="AX23" s="415"/>
      <c r="AY23" s="415"/>
      <c r="AZ23" s="415"/>
      <c r="BA23" s="415"/>
      <c r="BB23" s="415"/>
      <c r="BC23" s="415"/>
      <c r="BD23" s="415"/>
      <c r="BE23" s="415"/>
      <c r="BF23" s="415"/>
      <c r="BG23" s="415"/>
      <c r="BH23" s="415"/>
      <c r="BI23" s="415"/>
      <c r="BJ23" s="415"/>
      <c r="BK23" s="416"/>
      <c r="BL23" s="415"/>
      <c r="BM23" s="415"/>
      <c r="BN23" s="415"/>
      <c r="BO23" s="415"/>
      <c r="BP23" s="415"/>
      <c r="BQ23" s="415"/>
      <c r="BR23" s="415"/>
      <c r="BS23" s="415"/>
      <c r="BT23" s="415"/>
      <c r="BU23" s="415"/>
      <c r="BV23" s="415"/>
      <c r="BW23" s="402"/>
      <c r="BX23" s="446"/>
      <c r="BY23" s="446"/>
      <c r="BZ23" s="446"/>
      <c r="CA23" s="446"/>
      <c r="CB23" s="446"/>
      <c r="CC23" s="444"/>
      <c r="CD23" s="536">
        <f t="shared" ref="CD23:CD35" si="3">IF(CC23&lt;&gt;"",1,IF(CB23&lt;&gt;"",0.9,IF(CA23&lt;&gt;"",0.75,IF(BZ23&lt;&gt;"",0.5,IF(BY23&lt;&gt;"",0.3,IF(BX23&lt;&gt;"",0.2,0))))))</f>
        <v>0</v>
      </c>
    </row>
    <row r="24" spans="1:82" s="25" customFormat="1" ht="16.5" x14ac:dyDescent="0.2">
      <c r="A24" s="499"/>
      <c r="B24" s="495" t="s">
        <v>378</v>
      </c>
      <c r="C24" s="407" t="s">
        <v>567</v>
      </c>
      <c r="D24" s="407" t="s">
        <v>172</v>
      </c>
      <c r="E24" s="489" t="s">
        <v>1125</v>
      </c>
      <c r="F24" s="411"/>
      <c r="G24" s="413" t="s">
        <v>32</v>
      </c>
      <c r="H24" s="413" t="s">
        <v>32</v>
      </c>
      <c r="I24" s="413" t="s">
        <v>32</v>
      </c>
      <c r="J24" s="413" t="s">
        <v>32</v>
      </c>
      <c r="K24" s="413" t="s">
        <v>32</v>
      </c>
      <c r="L24" s="413" t="s">
        <v>32</v>
      </c>
      <c r="M24" s="413" t="s">
        <v>32</v>
      </c>
      <c r="N24" s="414"/>
      <c r="O24" s="414"/>
      <c r="P24" s="414"/>
      <c r="Q24" s="415"/>
      <c r="R24" s="415"/>
      <c r="S24" s="415"/>
      <c r="T24" s="415"/>
      <c r="U24" s="415"/>
      <c r="V24" s="415"/>
      <c r="W24" s="415"/>
      <c r="X24" s="415"/>
      <c r="Y24" s="415"/>
      <c r="Z24" s="415"/>
      <c r="AA24" s="415"/>
      <c r="AB24" s="415"/>
      <c r="AC24" s="415"/>
      <c r="AD24" s="415"/>
      <c r="AE24" s="415"/>
      <c r="AF24" s="415"/>
      <c r="AG24" s="415"/>
      <c r="AH24" s="415"/>
      <c r="AI24" s="413" t="s">
        <v>32</v>
      </c>
      <c r="AJ24" s="413" t="s">
        <v>32</v>
      </c>
      <c r="AK24" s="413" t="s">
        <v>32</v>
      </c>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6"/>
      <c r="BL24" s="415"/>
      <c r="BM24" s="415"/>
      <c r="BN24" s="415"/>
      <c r="BO24" s="415"/>
      <c r="BP24" s="415"/>
      <c r="BQ24" s="415"/>
      <c r="BR24" s="415"/>
      <c r="BS24" s="415"/>
      <c r="BT24" s="415"/>
      <c r="BU24" s="415"/>
      <c r="BV24" s="415"/>
      <c r="BW24" s="402"/>
      <c r="BX24" s="446"/>
      <c r="BY24" s="446"/>
      <c r="BZ24" s="446"/>
      <c r="CA24" s="446"/>
      <c r="CB24" s="446"/>
      <c r="CC24" s="444"/>
      <c r="CD24" s="536">
        <f t="shared" si="3"/>
        <v>0</v>
      </c>
    </row>
    <row r="25" spans="1:82" s="25" customFormat="1" ht="16.5" x14ac:dyDescent="0.2">
      <c r="A25" s="499"/>
      <c r="B25" s="495" t="s">
        <v>1126</v>
      </c>
      <c r="C25" s="406" t="s">
        <v>408</v>
      </c>
      <c r="D25" s="407"/>
      <c r="E25" s="489" t="s">
        <v>1125</v>
      </c>
      <c r="F25" s="411"/>
      <c r="G25" s="413" t="s">
        <v>32</v>
      </c>
      <c r="H25" s="413" t="s">
        <v>32</v>
      </c>
      <c r="I25" s="413" t="s">
        <v>32</v>
      </c>
      <c r="J25" s="413" t="s">
        <v>32</v>
      </c>
      <c r="K25" s="413" t="s">
        <v>32</v>
      </c>
      <c r="L25" s="413" t="s">
        <v>32</v>
      </c>
      <c r="M25" s="413" t="s">
        <v>32</v>
      </c>
      <c r="N25" s="414"/>
      <c r="O25" s="414"/>
      <c r="P25" s="414"/>
      <c r="Q25" s="415"/>
      <c r="R25" s="415"/>
      <c r="S25" s="415"/>
      <c r="T25" s="415"/>
      <c r="U25" s="415"/>
      <c r="V25" s="415"/>
      <c r="W25" s="415"/>
      <c r="X25" s="415"/>
      <c r="Y25" s="415"/>
      <c r="Z25" s="415"/>
      <c r="AA25" s="415"/>
      <c r="AB25" s="415"/>
      <c r="AC25" s="415"/>
      <c r="AD25" s="415"/>
      <c r="AE25" s="415"/>
      <c r="AF25" s="415"/>
      <c r="AG25" s="415"/>
      <c r="AH25" s="415"/>
      <c r="AI25" s="413" t="s">
        <v>32</v>
      </c>
      <c r="AJ25" s="413" t="s">
        <v>32</v>
      </c>
      <c r="AK25" s="413" t="s">
        <v>32</v>
      </c>
      <c r="AL25" s="415"/>
      <c r="AM25" s="415"/>
      <c r="AN25" s="415"/>
      <c r="AO25" s="415"/>
      <c r="AP25" s="415"/>
      <c r="AQ25" s="415"/>
      <c r="AR25" s="415"/>
      <c r="AS25" s="415"/>
      <c r="AT25" s="415"/>
      <c r="AU25" s="415"/>
      <c r="AV25" s="415"/>
      <c r="AW25" s="415"/>
      <c r="AX25" s="415"/>
      <c r="AY25" s="415"/>
      <c r="AZ25" s="415"/>
      <c r="BA25" s="415"/>
      <c r="BB25" s="415"/>
      <c r="BC25" s="415"/>
      <c r="BD25" s="415"/>
      <c r="BE25" s="415"/>
      <c r="BF25" s="415"/>
      <c r="BG25" s="415"/>
      <c r="BH25" s="415"/>
      <c r="BI25" s="415"/>
      <c r="BJ25" s="415"/>
      <c r="BK25" s="416"/>
      <c r="BL25" s="415"/>
      <c r="BM25" s="415"/>
      <c r="BN25" s="415"/>
      <c r="BO25" s="415"/>
      <c r="BP25" s="415"/>
      <c r="BQ25" s="415"/>
      <c r="BR25" s="415"/>
      <c r="BS25" s="415"/>
      <c r="BT25" s="415"/>
      <c r="BU25" s="415"/>
      <c r="BV25" s="415"/>
      <c r="BW25" s="402"/>
      <c r="BX25" s="446"/>
      <c r="BY25" s="446"/>
      <c r="BZ25" s="446"/>
      <c r="CA25" s="446"/>
      <c r="CB25" s="446"/>
      <c r="CC25" s="444"/>
      <c r="CD25" s="536">
        <f t="shared" si="3"/>
        <v>0</v>
      </c>
    </row>
    <row r="26" spans="1:82" s="25" customFormat="1" ht="16.5" x14ac:dyDescent="0.2">
      <c r="A26" s="427"/>
      <c r="B26" s="495" t="s">
        <v>426</v>
      </c>
      <c r="C26" s="407" t="s">
        <v>567</v>
      </c>
      <c r="D26" s="407" t="s">
        <v>172</v>
      </c>
      <c r="E26" s="489" t="s">
        <v>1125</v>
      </c>
      <c r="F26" s="411"/>
      <c r="G26" s="413" t="s">
        <v>32</v>
      </c>
      <c r="H26" s="413" t="s">
        <v>32</v>
      </c>
      <c r="I26" s="413" t="s">
        <v>32</v>
      </c>
      <c r="J26" s="413" t="s">
        <v>32</v>
      </c>
      <c r="K26" s="413" t="s">
        <v>32</v>
      </c>
      <c r="L26" s="413" t="s">
        <v>32</v>
      </c>
      <c r="M26" s="413" t="s">
        <v>32</v>
      </c>
      <c r="N26" s="414"/>
      <c r="O26" s="414"/>
      <c r="P26" s="414"/>
      <c r="Q26" s="415"/>
      <c r="R26" s="415"/>
      <c r="S26" s="415"/>
      <c r="T26" s="415"/>
      <c r="U26" s="415"/>
      <c r="V26" s="415"/>
      <c r="W26" s="415"/>
      <c r="X26" s="415"/>
      <c r="Y26" s="415"/>
      <c r="Z26" s="415"/>
      <c r="AA26" s="415"/>
      <c r="AB26" s="415"/>
      <c r="AC26" s="415"/>
      <c r="AD26" s="415"/>
      <c r="AE26" s="415"/>
      <c r="AF26" s="415"/>
      <c r="AG26" s="415"/>
      <c r="AH26" s="415"/>
      <c r="AI26" s="413" t="s">
        <v>32</v>
      </c>
      <c r="AJ26" s="413" t="s">
        <v>32</v>
      </c>
      <c r="AK26" s="413" t="s">
        <v>32</v>
      </c>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5"/>
      <c r="BH26" s="415"/>
      <c r="BI26" s="415"/>
      <c r="BJ26" s="415"/>
      <c r="BK26" s="416"/>
      <c r="BL26" s="415"/>
      <c r="BM26" s="415"/>
      <c r="BN26" s="415"/>
      <c r="BO26" s="415"/>
      <c r="BP26" s="415"/>
      <c r="BQ26" s="415"/>
      <c r="BR26" s="415"/>
      <c r="BS26" s="415"/>
      <c r="BT26" s="415"/>
      <c r="BU26" s="415"/>
      <c r="BV26" s="415"/>
      <c r="BW26" s="402"/>
      <c r="BX26" s="446"/>
      <c r="BY26" s="446"/>
      <c r="BZ26" s="446"/>
      <c r="CA26" s="446"/>
      <c r="CB26" s="446"/>
      <c r="CC26" s="444"/>
      <c r="CD26" s="536">
        <f t="shared" si="3"/>
        <v>0</v>
      </c>
    </row>
    <row r="27" spans="1:82" s="25" customFormat="1" ht="16.5" x14ac:dyDescent="0.2">
      <c r="A27" s="497" t="s">
        <v>78</v>
      </c>
      <c r="B27" s="494" t="s">
        <v>433</v>
      </c>
      <c r="C27" s="409"/>
      <c r="D27" s="409"/>
      <c r="E27" s="432">
        <v>44621</v>
      </c>
      <c r="F27" s="432"/>
      <c r="G27" s="415"/>
      <c r="H27" s="415"/>
      <c r="I27" s="414"/>
      <c r="J27" s="414"/>
      <c r="K27" s="414"/>
      <c r="L27" s="414"/>
      <c r="M27" s="419"/>
      <c r="N27" s="414"/>
      <c r="O27" s="414"/>
      <c r="P27" s="414"/>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c r="BB27" s="415"/>
      <c r="BC27" s="415"/>
      <c r="BD27" s="415"/>
      <c r="BE27" s="415"/>
      <c r="BF27" s="415"/>
      <c r="BG27" s="415"/>
      <c r="BH27" s="415"/>
      <c r="BI27" s="415"/>
      <c r="BJ27" s="415"/>
      <c r="BK27" s="415"/>
      <c r="BL27" s="415"/>
      <c r="BM27" s="415"/>
      <c r="BN27" s="415"/>
      <c r="BO27" s="415"/>
      <c r="BP27" s="415"/>
      <c r="BQ27" s="415"/>
      <c r="BR27" s="415"/>
      <c r="BS27" s="415"/>
      <c r="BT27" s="415"/>
      <c r="BU27" s="415"/>
      <c r="BV27" s="415"/>
      <c r="BW27" s="402"/>
      <c r="BX27" s="443"/>
      <c r="BY27" s="443"/>
      <c r="BZ27" s="443"/>
      <c r="CA27" s="443"/>
      <c r="CB27" s="443"/>
      <c r="CC27" s="445"/>
      <c r="CD27" s="536">
        <f>SUBTOTAL(1,CD28:CD30)</f>
        <v>0</v>
      </c>
    </row>
    <row r="28" spans="1:82" s="25" customFormat="1" ht="15.75" customHeight="1" x14ac:dyDescent="0.2">
      <c r="A28" s="497"/>
      <c r="B28" s="495" t="s">
        <v>434</v>
      </c>
      <c r="C28" s="406" t="s">
        <v>408</v>
      </c>
      <c r="D28" s="407" t="s">
        <v>1122</v>
      </c>
      <c r="E28" s="411">
        <v>44621</v>
      </c>
      <c r="F28" s="411"/>
      <c r="G28" s="415"/>
      <c r="H28" s="415"/>
      <c r="I28" s="414"/>
      <c r="J28" s="414"/>
      <c r="K28" s="414"/>
      <c r="L28" s="414"/>
      <c r="M28" s="419"/>
      <c r="N28" s="414"/>
      <c r="O28" s="414"/>
      <c r="P28" s="414"/>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c r="BB28" s="415"/>
      <c r="BC28" s="415"/>
      <c r="BD28" s="415"/>
      <c r="BE28" s="415"/>
      <c r="BF28" s="415"/>
      <c r="BG28" s="415"/>
      <c r="BH28" s="415"/>
      <c r="BI28" s="415"/>
      <c r="BJ28" s="415"/>
      <c r="BK28" s="415"/>
      <c r="BL28" s="415"/>
      <c r="BM28" s="415"/>
      <c r="BN28" s="415"/>
      <c r="BO28" s="415"/>
      <c r="BP28" s="415"/>
      <c r="BQ28" s="415"/>
      <c r="BR28" s="415"/>
      <c r="BS28" s="415"/>
      <c r="BT28" s="415"/>
      <c r="BU28" s="415"/>
      <c r="BV28" s="415"/>
      <c r="BW28" s="402"/>
      <c r="BX28" s="443"/>
      <c r="BY28" s="443"/>
      <c r="BZ28" s="443"/>
      <c r="CA28" s="443"/>
      <c r="CB28" s="443"/>
      <c r="CC28" s="445"/>
      <c r="CD28" s="536">
        <f t="shared" si="3"/>
        <v>0</v>
      </c>
    </row>
    <row r="29" spans="1:82" s="25" customFormat="1" ht="15.75" customHeight="1" x14ac:dyDescent="0.2">
      <c r="A29" s="497"/>
      <c r="B29" s="495" t="s">
        <v>380</v>
      </c>
      <c r="C29" s="406" t="s">
        <v>408</v>
      </c>
      <c r="D29" s="407" t="s">
        <v>1122</v>
      </c>
      <c r="E29" s="411">
        <v>44621</v>
      </c>
      <c r="F29" s="411"/>
      <c r="G29" s="416"/>
      <c r="H29" s="416"/>
      <c r="I29" s="417"/>
      <c r="J29" s="417"/>
      <c r="K29" s="417"/>
      <c r="L29" s="417"/>
      <c r="M29" s="418"/>
      <c r="N29" s="414"/>
      <c r="O29" s="414"/>
      <c r="P29" s="414"/>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3" t="s">
        <v>32</v>
      </c>
      <c r="BL29" s="415"/>
      <c r="BM29" s="415"/>
      <c r="BN29" s="415"/>
      <c r="BO29" s="415"/>
      <c r="BP29" s="415"/>
      <c r="BQ29" s="415"/>
      <c r="BR29" s="415"/>
      <c r="BS29" s="415"/>
      <c r="BT29" s="415"/>
      <c r="BU29" s="415"/>
      <c r="BV29" s="415"/>
      <c r="BW29" s="402"/>
      <c r="BX29" s="446"/>
      <c r="BY29" s="446"/>
      <c r="BZ29" s="446"/>
      <c r="CA29" s="446"/>
      <c r="CB29" s="446"/>
      <c r="CC29" s="444"/>
      <c r="CD29" s="536">
        <f t="shared" si="3"/>
        <v>0</v>
      </c>
    </row>
    <row r="30" spans="1:82" s="25" customFormat="1" ht="15.75" customHeight="1" x14ac:dyDescent="0.2">
      <c r="A30" s="421"/>
      <c r="B30" s="495" t="s">
        <v>381</v>
      </c>
      <c r="C30" s="406" t="s">
        <v>408</v>
      </c>
      <c r="D30" s="407" t="s">
        <v>1122</v>
      </c>
      <c r="E30" s="411">
        <v>44621</v>
      </c>
      <c r="F30" s="411"/>
      <c r="G30" s="415"/>
      <c r="H30" s="415"/>
      <c r="I30" s="414"/>
      <c r="J30" s="414"/>
      <c r="K30" s="414"/>
      <c r="L30" s="414"/>
      <c r="M30" s="419"/>
      <c r="N30" s="414"/>
      <c r="O30" s="414"/>
      <c r="P30" s="414"/>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3" t="s">
        <v>32</v>
      </c>
      <c r="BL30" s="415"/>
      <c r="BM30" s="415"/>
      <c r="BN30" s="415"/>
      <c r="BO30" s="415"/>
      <c r="BP30" s="415"/>
      <c r="BQ30" s="415"/>
      <c r="BR30" s="415"/>
      <c r="BS30" s="415"/>
      <c r="BT30" s="415"/>
      <c r="BU30" s="415"/>
      <c r="BV30" s="415"/>
      <c r="BW30" s="402"/>
      <c r="BX30" s="446"/>
      <c r="BY30" s="446"/>
      <c r="BZ30" s="446"/>
      <c r="CA30" s="446"/>
      <c r="CB30" s="446"/>
      <c r="CC30" s="444"/>
      <c r="CD30" s="536">
        <f t="shared" si="3"/>
        <v>0</v>
      </c>
    </row>
    <row r="31" spans="1:82" s="25" customFormat="1" ht="18" customHeight="1" x14ac:dyDescent="0.2">
      <c r="A31" s="482" t="s">
        <v>435</v>
      </c>
      <c r="B31" s="475"/>
      <c r="C31" s="475"/>
      <c r="D31" s="475"/>
      <c r="E31" s="492"/>
      <c r="F31" s="476"/>
      <c r="G31" s="528"/>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29"/>
      <c r="AY31" s="529"/>
      <c r="AZ31" s="529"/>
      <c r="BA31" s="529"/>
      <c r="BB31" s="529"/>
      <c r="BC31" s="529"/>
      <c r="BD31" s="529"/>
      <c r="BE31" s="529"/>
      <c r="BF31" s="529"/>
      <c r="BG31" s="529"/>
      <c r="BH31" s="529"/>
      <c r="BI31" s="529"/>
      <c r="BJ31" s="529"/>
      <c r="BK31" s="529"/>
      <c r="BL31" s="529"/>
      <c r="BM31" s="529"/>
      <c r="BN31" s="529"/>
      <c r="BO31" s="529"/>
      <c r="BP31" s="529"/>
      <c r="BQ31" s="529"/>
      <c r="BR31" s="529"/>
      <c r="BS31" s="529"/>
      <c r="BT31" s="529"/>
      <c r="BU31" s="529"/>
      <c r="BV31" s="529"/>
      <c r="BW31" s="529"/>
      <c r="BX31" s="529"/>
      <c r="BY31" s="529"/>
      <c r="BZ31" s="529"/>
      <c r="CA31" s="529"/>
      <c r="CB31" s="529"/>
      <c r="CC31" s="529"/>
      <c r="CD31" s="537">
        <f>SUBTOTAL(1,CD32:CD37)</f>
        <v>0</v>
      </c>
    </row>
    <row r="32" spans="1:82" s="25" customFormat="1" ht="16.5" x14ac:dyDescent="0.2">
      <c r="A32" s="420" t="s">
        <v>92</v>
      </c>
      <c r="B32" s="500" t="s">
        <v>1127</v>
      </c>
      <c r="C32" s="422"/>
      <c r="D32" s="422"/>
      <c r="E32" s="435" t="s">
        <v>437</v>
      </c>
      <c r="F32" s="435"/>
      <c r="G32" s="423"/>
      <c r="H32" s="423"/>
      <c r="I32" s="424"/>
      <c r="J32" s="424"/>
      <c r="K32" s="424"/>
      <c r="L32" s="424"/>
      <c r="M32" s="425"/>
      <c r="N32" s="424"/>
      <c r="O32" s="424"/>
      <c r="P32" s="424"/>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6"/>
      <c r="BX32" s="447"/>
      <c r="BY32" s="447"/>
      <c r="BZ32" s="447"/>
      <c r="CA32" s="447"/>
      <c r="CB32" s="447"/>
      <c r="CC32" s="448"/>
      <c r="CD32" s="536">
        <f>SUBTOTAL(1,CD33:CD37)</f>
        <v>0</v>
      </c>
    </row>
    <row r="33" spans="1:82" s="25" customFormat="1" ht="16.5" x14ac:dyDescent="0.2">
      <c r="A33" s="497"/>
      <c r="B33" s="501" t="s">
        <v>439</v>
      </c>
      <c r="C33" s="406" t="s">
        <v>1128</v>
      </c>
      <c r="D33" s="407" t="s">
        <v>1129</v>
      </c>
      <c r="E33" s="436" t="s">
        <v>437</v>
      </c>
      <c r="F33" s="436"/>
      <c r="G33" s="401"/>
      <c r="H33" s="401"/>
      <c r="I33" s="403"/>
      <c r="J33" s="403"/>
      <c r="K33" s="403"/>
      <c r="L33" s="403"/>
      <c r="M33" s="404"/>
      <c r="N33" s="403"/>
      <c r="O33" s="403"/>
      <c r="P33" s="403"/>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401"/>
      <c r="AQ33" s="401"/>
      <c r="AR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2"/>
      <c r="BX33" s="446"/>
      <c r="BY33" s="449"/>
      <c r="BZ33" s="449"/>
      <c r="CA33" s="449"/>
      <c r="CB33" s="449"/>
      <c r="CC33" s="448"/>
      <c r="CD33" s="536">
        <f t="shared" si="3"/>
        <v>0</v>
      </c>
    </row>
    <row r="34" spans="1:82" s="25" customFormat="1" ht="16.5" x14ac:dyDescent="0.2">
      <c r="A34" s="497"/>
      <c r="B34" s="501" t="s">
        <v>441</v>
      </c>
      <c r="C34" s="406" t="s">
        <v>1128</v>
      </c>
      <c r="D34" s="407" t="s">
        <v>1129</v>
      </c>
      <c r="E34" s="436" t="s">
        <v>437</v>
      </c>
      <c r="F34" s="436"/>
      <c r="G34" s="401"/>
      <c r="H34" s="401"/>
      <c r="I34" s="403"/>
      <c r="J34" s="403"/>
      <c r="K34" s="403"/>
      <c r="L34" s="403"/>
      <c r="M34" s="404"/>
      <c r="N34" s="403"/>
      <c r="O34" s="403"/>
      <c r="P34" s="403"/>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2"/>
      <c r="BX34" s="446"/>
      <c r="BY34" s="449"/>
      <c r="BZ34" s="449"/>
      <c r="CA34" s="449"/>
      <c r="CB34" s="449"/>
      <c r="CC34" s="448"/>
      <c r="CD34" s="536">
        <f t="shared" si="3"/>
        <v>0</v>
      </c>
    </row>
    <row r="35" spans="1:82" s="25" customFormat="1" ht="16.5" x14ac:dyDescent="0.2">
      <c r="A35" s="497"/>
      <c r="B35" s="501" t="s">
        <v>442</v>
      </c>
      <c r="C35" s="406" t="s">
        <v>1128</v>
      </c>
      <c r="D35" s="407" t="s">
        <v>1129</v>
      </c>
      <c r="E35" s="436" t="s">
        <v>437</v>
      </c>
      <c r="F35" s="436"/>
      <c r="G35" s="401"/>
      <c r="H35" s="401"/>
      <c r="I35" s="403"/>
      <c r="J35" s="403"/>
      <c r="K35" s="403"/>
      <c r="L35" s="403"/>
      <c r="M35" s="404"/>
      <c r="N35" s="403"/>
      <c r="O35" s="403"/>
      <c r="P35" s="403"/>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2"/>
      <c r="BX35" s="446"/>
      <c r="BY35" s="449"/>
      <c r="BZ35" s="449"/>
      <c r="CA35" s="449"/>
      <c r="CB35" s="449"/>
      <c r="CC35" s="448"/>
      <c r="CD35" s="536">
        <f t="shared" si="3"/>
        <v>0</v>
      </c>
    </row>
    <row r="36" spans="1:82" s="25" customFormat="1" ht="16.5" x14ac:dyDescent="0.2">
      <c r="A36" s="497"/>
      <c r="B36" s="501" t="s">
        <v>621</v>
      </c>
      <c r="C36" s="406" t="s">
        <v>1128</v>
      </c>
      <c r="D36" s="407" t="s">
        <v>1129</v>
      </c>
      <c r="E36" s="436" t="s">
        <v>437</v>
      </c>
      <c r="F36" s="436"/>
      <c r="G36" s="401"/>
      <c r="H36" s="401"/>
      <c r="I36" s="403"/>
      <c r="J36" s="403"/>
      <c r="K36" s="403"/>
      <c r="L36" s="403"/>
      <c r="M36" s="404"/>
      <c r="N36" s="403"/>
      <c r="O36" s="403"/>
      <c r="P36" s="403"/>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2"/>
      <c r="BX36" s="446"/>
      <c r="BY36" s="449"/>
      <c r="BZ36" s="449"/>
      <c r="CA36" s="449"/>
      <c r="CB36" s="449"/>
      <c r="CC36" s="448"/>
      <c r="CD36" s="538">
        <f t="shared" ref="CD36" si="4">IF(CC36&lt;&gt;"",1,IF(CB36&lt;&gt;"",0.9,IF(CA36&lt;&gt;"",0.75,IF(BZ36&lt;&gt;"",0.5,IF(BY36&lt;&gt;"",0.3,IF(BX36&lt;&gt;"",0.2,0))))))</f>
        <v>0</v>
      </c>
    </row>
    <row r="37" spans="1:82" s="25" customFormat="1" ht="16.5" x14ac:dyDescent="0.2">
      <c r="A37" s="421"/>
      <c r="B37" s="501" t="s">
        <v>444</v>
      </c>
      <c r="C37" s="406" t="s">
        <v>1128</v>
      </c>
      <c r="D37" s="407" t="s">
        <v>1129</v>
      </c>
      <c r="E37" s="436" t="s">
        <v>437</v>
      </c>
      <c r="F37" s="436"/>
      <c r="G37" s="401"/>
      <c r="H37" s="401"/>
      <c r="I37" s="403"/>
      <c r="J37" s="403"/>
      <c r="K37" s="403"/>
      <c r="L37" s="403"/>
      <c r="M37" s="404"/>
      <c r="N37" s="403"/>
      <c r="O37" s="403"/>
      <c r="P37" s="403"/>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2"/>
      <c r="BX37" s="446"/>
      <c r="BY37" s="449"/>
      <c r="BZ37" s="449"/>
      <c r="CA37" s="449"/>
      <c r="CB37" s="449"/>
      <c r="CC37" s="448"/>
      <c r="CD37" s="538">
        <f t="shared" ref="CD37" si="5">IF(CC37&lt;&gt;"",1,IF(CB37&lt;&gt;"",0.9,IF(CA37&lt;&gt;"",0.75,IF(BZ37&lt;&gt;"",0.5,IF(BY37&lt;&gt;"",0.3,IF(BX37&lt;&gt;"",0.2,0))))))</f>
        <v>0</v>
      </c>
    </row>
    <row r="38" spans="1:82" s="25" customFormat="1" ht="18" customHeight="1" x14ac:dyDescent="0.2">
      <c r="A38" s="482" t="s">
        <v>445</v>
      </c>
      <c r="B38" s="475"/>
      <c r="C38" s="475"/>
      <c r="D38" s="475"/>
      <c r="E38" s="492"/>
      <c r="F38" s="476"/>
      <c r="G38" s="528"/>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529"/>
      <c r="AO38" s="529"/>
      <c r="AP38" s="529"/>
      <c r="AQ38" s="529"/>
      <c r="AR38" s="529"/>
      <c r="AS38" s="529"/>
      <c r="AT38" s="529"/>
      <c r="AU38" s="529"/>
      <c r="AV38" s="529"/>
      <c r="AW38" s="529"/>
      <c r="AX38" s="529"/>
      <c r="AY38" s="529"/>
      <c r="AZ38" s="529"/>
      <c r="BA38" s="529"/>
      <c r="BB38" s="529"/>
      <c r="BC38" s="529"/>
      <c r="BD38" s="529"/>
      <c r="BE38" s="529"/>
      <c r="BF38" s="529"/>
      <c r="BG38" s="529"/>
      <c r="BH38" s="529"/>
      <c r="BI38" s="529"/>
      <c r="BJ38" s="529"/>
      <c r="BK38" s="529"/>
      <c r="BL38" s="529"/>
      <c r="BM38" s="529"/>
      <c r="BN38" s="529"/>
      <c r="BO38" s="529"/>
      <c r="BP38" s="529"/>
      <c r="BQ38" s="529"/>
      <c r="BR38" s="529"/>
      <c r="BS38" s="529"/>
      <c r="BT38" s="529"/>
      <c r="BU38" s="529"/>
      <c r="BV38" s="529"/>
      <c r="BW38" s="529"/>
      <c r="BX38" s="529"/>
      <c r="BY38" s="529"/>
      <c r="BZ38" s="529"/>
      <c r="CA38" s="529"/>
      <c r="CB38" s="529"/>
      <c r="CC38" s="529"/>
      <c r="CD38" s="537">
        <f>SUBTOTAL(1,CD39:CD49)</f>
        <v>0.77777777777777779</v>
      </c>
    </row>
    <row r="39" spans="1:82" s="13" customFormat="1" ht="22.5" customHeight="1" x14ac:dyDescent="0.2">
      <c r="A39" s="496" t="s">
        <v>117</v>
      </c>
      <c r="B39" s="452" t="s">
        <v>1130</v>
      </c>
      <c r="C39" s="406" t="s">
        <v>408</v>
      </c>
      <c r="D39" s="453"/>
      <c r="E39" s="466"/>
      <c r="F39" s="433">
        <v>44280</v>
      </c>
      <c r="G39" s="413"/>
      <c r="H39" s="413"/>
      <c r="I39" s="450"/>
      <c r="J39" s="450"/>
      <c r="K39" s="450"/>
      <c r="L39" s="450"/>
      <c r="M39" s="450"/>
      <c r="N39" s="450"/>
      <c r="O39" s="450"/>
      <c r="P39" s="450"/>
      <c r="Q39" s="455">
        <v>25</v>
      </c>
      <c r="R39" s="450"/>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c r="BK39" s="413"/>
      <c r="BL39" s="413"/>
      <c r="BM39" s="413"/>
      <c r="BN39" s="413"/>
      <c r="BO39" s="413"/>
      <c r="BP39" s="413"/>
      <c r="BQ39" s="413"/>
      <c r="BR39" s="413"/>
      <c r="BS39" s="413"/>
      <c r="BT39" s="413"/>
      <c r="BU39" s="413"/>
      <c r="BV39" s="413"/>
      <c r="BW39" s="456"/>
      <c r="BX39" s="457"/>
      <c r="BY39" s="457"/>
      <c r="BZ39" s="457"/>
      <c r="CA39" s="458"/>
      <c r="CB39" s="458"/>
      <c r="CC39" s="483" t="s">
        <v>53</v>
      </c>
      <c r="CD39" s="539">
        <f>IF(CC39&lt;&gt;"",1,IF(CB39&lt;&gt;"",0.9,IF(CA39&lt;&gt;"",0.75,IF(BZ39&lt;&gt;"",0.5,IF(BY39&lt;&gt;"",0.3,IF(BX39&lt;&gt;"",0.2,0))))))</f>
        <v>1</v>
      </c>
    </row>
    <row r="40" spans="1:82" s="13" customFormat="1" ht="16.5" x14ac:dyDescent="0.2">
      <c r="A40" s="496" t="s">
        <v>124</v>
      </c>
      <c r="B40" s="494" t="s">
        <v>1131</v>
      </c>
      <c r="C40" s="459"/>
      <c r="D40" s="453"/>
      <c r="E40" s="466"/>
      <c r="F40" s="432">
        <v>44372</v>
      </c>
      <c r="G40" s="413"/>
      <c r="H40" s="413"/>
      <c r="I40" s="450"/>
      <c r="J40" s="450"/>
      <c r="K40" s="450"/>
      <c r="L40" s="450"/>
      <c r="M40" s="450"/>
      <c r="N40" s="450"/>
      <c r="O40" s="450"/>
      <c r="P40" s="450"/>
      <c r="Q40" s="450"/>
      <c r="R40" s="450"/>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3"/>
      <c r="BC40" s="413"/>
      <c r="BD40" s="413"/>
      <c r="BE40" s="413"/>
      <c r="BF40" s="413"/>
      <c r="BG40" s="413"/>
      <c r="BH40" s="413"/>
      <c r="BI40" s="413"/>
      <c r="BJ40" s="413"/>
      <c r="BK40" s="413"/>
      <c r="BL40" s="413"/>
      <c r="BM40" s="413"/>
      <c r="BN40" s="413"/>
      <c r="BO40" s="413"/>
      <c r="BP40" s="413"/>
      <c r="BQ40" s="413"/>
      <c r="BR40" s="413"/>
      <c r="BS40" s="413"/>
      <c r="BT40" s="413"/>
      <c r="BU40" s="413"/>
      <c r="BV40" s="413"/>
      <c r="BW40" s="456"/>
      <c r="BX40" s="457"/>
      <c r="BY40" s="457"/>
      <c r="BZ40" s="457"/>
      <c r="CA40" s="458"/>
      <c r="CB40" s="458"/>
      <c r="CC40" s="483"/>
      <c r="CD40" s="538">
        <f>SUBTOTAL(1,CD41:CD46)</f>
        <v>1</v>
      </c>
    </row>
    <row r="41" spans="1:82" s="13" customFormat="1" ht="16.5" x14ac:dyDescent="0.2">
      <c r="A41" s="499"/>
      <c r="B41" s="495" t="s">
        <v>448</v>
      </c>
      <c r="C41" s="406" t="s">
        <v>1132</v>
      </c>
      <c r="D41" s="407" t="s">
        <v>449</v>
      </c>
      <c r="E41" s="411"/>
      <c r="F41" s="411">
        <v>44302</v>
      </c>
      <c r="G41" s="413"/>
      <c r="H41" s="413"/>
      <c r="I41" s="450"/>
      <c r="J41" s="450"/>
      <c r="K41" s="450"/>
      <c r="L41" s="450"/>
      <c r="M41" s="413"/>
      <c r="N41" s="413"/>
      <c r="O41" s="413"/>
      <c r="P41" s="413"/>
      <c r="Q41" s="413"/>
      <c r="R41" s="413"/>
      <c r="S41" s="413" t="s">
        <v>32</v>
      </c>
      <c r="T41" s="413" t="s">
        <v>32</v>
      </c>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3"/>
      <c r="BC41" s="413"/>
      <c r="BD41" s="413"/>
      <c r="BE41" s="413"/>
      <c r="BF41" s="413"/>
      <c r="BG41" s="413"/>
      <c r="BH41" s="413"/>
      <c r="BI41" s="413"/>
      <c r="BJ41" s="413"/>
      <c r="BK41" s="413"/>
      <c r="BL41" s="413"/>
      <c r="BM41" s="413"/>
      <c r="BN41" s="413"/>
      <c r="BO41" s="413"/>
      <c r="BP41" s="413"/>
      <c r="BQ41" s="413"/>
      <c r="BR41" s="413"/>
      <c r="BS41" s="413"/>
      <c r="BT41" s="413"/>
      <c r="BU41" s="413"/>
      <c r="BV41" s="413"/>
      <c r="BW41" s="456"/>
      <c r="BX41" s="457"/>
      <c r="BY41" s="457"/>
      <c r="BZ41" s="457"/>
      <c r="CA41" s="458"/>
      <c r="CB41" s="458"/>
      <c r="CC41" s="483" t="s">
        <v>53</v>
      </c>
      <c r="CD41" s="538">
        <f t="shared" ref="CD41:CD45" si="6">IF(CC41&lt;&gt;"",1,IF(CB41&lt;&gt;"",0.9,IF(CA41&lt;&gt;"",0.75,IF(BZ41&lt;&gt;"",0.5,IF(BY41&lt;&gt;"",0.3,IF(BX41&lt;&gt;"",0.2,0))))))</f>
        <v>1</v>
      </c>
    </row>
    <row r="42" spans="1:82" s="13" customFormat="1" ht="16.5" x14ac:dyDescent="0.2">
      <c r="A42" s="499"/>
      <c r="B42" s="495" t="s">
        <v>1133</v>
      </c>
      <c r="C42" s="406" t="s">
        <v>1132</v>
      </c>
      <c r="D42" s="407" t="s">
        <v>408</v>
      </c>
      <c r="E42" s="411"/>
      <c r="F42" s="411">
        <v>44302</v>
      </c>
      <c r="G42" s="413"/>
      <c r="H42" s="413"/>
      <c r="I42" s="450"/>
      <c r="J42" s="450"/>
      <c r="K42" s="450"/>
      <c r="L42" s="450"/>
      <c r="M42" s="413"/>
      <c r="N42" s="413"/>
      <c r="O42" s="413"/>
      <c r="P42" s="413"/>
      <c r="Q42" s="413"/>
      <c r="R42" s="413"/>
      <c r="S42" s="413" t="s">
        <v>32</v>
      </c>
      <c r="T42" s="413" t="s">
        <v>32</v>
      </c>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13"/>
      <c r="BP42" s="413"/>
      <c r="BQ42" s="413"/>
      <c r="BR42" s="413"/>
      <c r="BS42" s="413"/>
      <c r="BT42" s="413"/>
      <c r="BU42" s="413"/>
      <c r="BV42" s="413"/>
      <c r="BW42" s="456"/>
      <c r="BX42" s="457"/>
      <c r="BY42" s="457"/>
      <c r="BZ42" s="457"/>
      <c r="CA42" s="458"/>
      <c r="CB42" s="458"/>
      <c r="CC42" s="483" t="s">
        <v>53</v>
      </c>
      <c r="CD42" s="538">
        <f t="shared" si="6"/>
        <v>1</v>
      </c>
    </row>
    <row r="43" spans="1:82" s="13" customFormat="1" ht="16.5" x14ac:dyDescent="0.2">
      <c r="A43" s="499"/>
      <c r="B43" s="495" t="s">
        <v>450</v>
      </c>
      <c r="C43" s="406" t="s">
        <v>1132</v>
      </c>
      <c r="D43" s="407" t="s">
        <v>1129</v>
      </c>
      <c r="E43" s="411"/>
      <c r="F43" s="411">
        <v>44351</v>
      </c>
      <c r="G43" s="413"/>
      <c r="H43" s="413"/>
      <c r="I43" s="450"/>
      <c r="J43" s="450"/>
      <c r="K43" s="413"/>
      <c r="L43" s="413"/>
      <c r="M43" s="413"/>
      <c r="N43" s="413"/>
      <c r="O43" s="413"/>
      <c r="P43" s="413"/>
      <c r="Q43" s="413"/>
      <c r="R43" s="413"/>
      <c r="S43" s="413"/>
      <c r="T43" s="413"/>
      <c r="U43" s="413" t="s">
        <v>32</v>
      </c>
      <c r="V43" s="413" t="s">
        <v>32</v>
      </c>
      <c r="W43" s="413" t="s">
        <v>32</v>
      </c>
      <c r="X43" s="413" t="s">
        <v>32</v>
      </c>
      <c r="Y43" s="413" t="s">
        <v>32</v>
      </c>
      <c r="Z43" s="413" t="s">
        <v>32</v>
      </c>
      <c r="AA43" s="413" t="s">
        <v>32</v>
      </c>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c r="AY43" s="413"/>
      <c r="AZ43" s="413"/>
      <c r="BA43" s="413"/>
      <c r="BB43" s="413"/>
      <c r="BC43" s="413"/>
      <c r="BD43" s="413"/>
      <c r="BE43" s="413"/>
      <c r="BF43" s="413"/>
      <c r="BG43" s="413"/>
      <c r="BH43" s="413"/>
      <c r="BI43" s="413"/>
      <c r="BJ43" s="413"/>
      <c r="BK43" s="413"/>
      <c r="BL43" s="413"/>
      <c r="BM43" s="413"/>
      <c r="BN43" s="413"/>
      <c r="BO43" s="413"/>
      <c r="BP43" s="413"/>
      <c r="BQ43" s="413"/>
      <c r="BR43" s="413"/>
      <c r="BS43" s="413"/>
      <c r="BT43" s="413"/>
      <c r="BU43" s="413"/>
      <c r="BV43" s="413"/>
      <c r="BW43" s="456"/>
      <c r="BX43" s="457"/>
      <c r="BY43" s="457"/>
      <c r="BZ43" s="457"/>
      <c r="CA43" s="458"/>
      <c r="CB43" s="458"/>
      <c r="CC43" s="483" t="s">
        <v>32</v>
      </c>
      <c r="CD43" s="538">
        <f t="shared" si="6"/>
        <v>1</v>
      </c>
    </row>
    <row r="44" spans="1:82" s="13" customFormat="1" ht="16.5" x14ac:dyDescent="0.2">
      <c r="A44" s="499"/>
      <c r="B44" s="495" t="s">
        <v>451</v>
      </c>
      <c r="C44" s="406" t="s">
        <v>1132</v>
      </c>
      <c r="D44" s="407"/>
      <c r="E44" s="411"/>
      <c r="F44" s="411">
        <v>44358</v>
      </c>
      <c r="G44" s="413"/>
      <c r="H44" s="413"/>
      <c r="I44" s="450"/>
      <c r="J44" s="450"/>
      <c r="K44" s="413"/>
      <c r="L44" s="413"/>
      <c r="M44" s="413"/>
      <c r="N44" s="413"/>
      <c r="O44" s="413"/>
      <c r="P44" s="413"/>
      <c r="Q44" s="413"/>
      <c r="R44" s="413"/>
      <c r="S44" s="413"/>
      <c r="T44" s="413"/>
      <c r="U44" s="413"/>
      <c r="V44" s="413"/>
      <c r="W44" s="413"/>
      <c r="X44" s="413"/>
      <c r="Y44" s="413"/>
      <c r="Z44" s="413"/>
      <c r="AA44" s="413"/>
      <c r="AB44" s="413" t="s">
        <v>32</v>
      </c>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13"/>
      <c r="BB44" s="413"/>
      <c r="BC44" s="413"/>
      <c r="BD44" s="413"/>
      <c r="BE44" s="413"/>
      <c r="BF44" s="413"/>
      <c r="BG44" s="413"/>
      <c r="BH44" s="413"/>
      <c r="BI44" s="413"/>
      <c r="BJ44" s="413"/>
      <c r="BK44" s="413"/>
      <c r="BL44" s="413"/>
      <c r="BM44" s="413"/>
      <c r="BN44" s="413"/>
      <c r="BO44" s="413"/>
      <c r="BP44" s="413"/>
      <c r="BQ44" s="413"/>
      <c r="BR44" s="413"/>
      <c r="BS44" s="413"/>
      <c r="BT44" s="413"/>
      <c r="BU44" s="413"/>
      <c r="BV44" s="413"/>
      <c r="BW44" s="456"/>
      <c r="BX44" s="457"/>
      <c r="BY44" s="457"/>
      <c r="BZ44" s="457"/>
      <c r="CA44" s="458"/>
      <c r="CB44" s="458"/>
      <c r="CC44" s="483" t="s">
        <v>53</v>
      </c>
      <c r="CD44" s="538">
        <f t="shared" si="6"/>
        <v>1</v>
      </c>
    </row>
    <row r="45" spans="1:82" s="13" customFormat="1" ht="16.5" x14ac:dyDescent="0.2">
      <c r="A45" s="499"/>
      <c r="B45" s="495" t="s">
        <v>452</v>
      </c>
      <c r="C45" s="406" t="s">
        <v>408</v>
      </c>
      <c r="D45" s="407"/>
      <c r="E45" s="411"/>
      <c r="F45" s="411">
        <v>44365</v>
      </c>
      <c r="G45" s="413"/>
      <c r="H45" s="413"/>
      <c r="I45" s="450"/>
      <c r="J45" s="450"/>
      <c r="K45" s="413"/>
      <c r="L45" s="413"/>
      <c r="M45" s="413"/>
      <c r="N45" s="413"/>
      <c r="O45" s="413"/>
      <c r="P45" s="413"/>
      <c r="Q45" s="413"/>
      <c r="R45" s="413"/>
      <c r="S45" s="413"/>
      <c r="T45" s="413"/>
      <c r="U45" s="413"/>
      <c r="V45" s="413"/>
      <c r="W45" s="413"/>
      <c r="X45" s="413"/>
      <c r="Y45" s="413"/>
      <c r="Z45" s="413"/>
      <c r="AA45" s="413"/>
      <c r="AB45" s="413"/>
      <c r="AC45" s="413" t="s">
        <v>32</v>
      </c>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13"/>
      <c r="BB45" s="413"/>
      <c r="BC45" s="413"/>
      <c r="BD45" s="413"/>
      <c r="BE45" s="413"/>
      <c r="BF45" s="413"/>
      <c r="BG45" s="413"/>
      <c r="BH45" s="413"/>
      <c r="BI45" s="413"/>
      <c r="BJ45" s="413"/>
      <c r="BK45" s="413"/>
      <c r="BL45" s="413"/>
      <c r="BM45" s="413"/>
      <c r="BN45" s="413"/>
      <c r="BO45" s="413"/>
      <c r="BP45" s="413"/>
      <c r="BQ45" s="413"/>
      <c r="BR45" s="413"/>
      <c r="BS45" s="413"/>
      <c r="BT45" s="413"/>
      <c r="BU45" s="413"/>
      <c r="BV45" s="413"/>
      <c r="BW45" s="456"/>
      <c r="BX45" s="457"/>
      <c r="BY45" s="457"/>
      <c r="BZ45" s="457"/>
      <c r="CA45" s="458"/>
      <c r="CB45" s="458"/>
      <c r="CC45" s="483" t="s">
        <v>53</v>
      </c>
      <c r="CD45" s="538">
        <f t="shared" si="6"/>
        <v>1</v>
      </c>
    </row>
    <row r="46" spans="1:82" s="13" customFormat="1" ht="16.5" x14ac:dyDescent="0.2">
      <c r="A46" s="499"/>
      <c r="B46" s="495" t="s">
        <v>453</v>
      </c>
      <c r="C46" s="406" t="s">
        <v>1132</v>
      </c>
      <c r="D46" s="407"/>
      <c r="E46" s="411"/>
      <c r="F46" s="411">
        <v>44372</v>
      </c>
      <c r="G46" s="413"/>
      <c r="H46" s="413"/>
      <c r="I46" s="450"/>
      <c r="J46" s="450"/>
      <c r="K46" s="413"/>
      <c r="L46" s="413"/>
      <c r="M46" s="413"/>
      <c r="N46" s="413"/>
      <c r="O46" s="413"/>
      <c r="P46" s="413"/>
      <c r="Q46" s="413"/>
      <c r="R46" s="413"/>
      <c r="S46" s="413"/>
      <c r="T46" s="413"/>
      <c r="U46" s="413"/>
      <c r="V46" s="413"/>
      <c r="W46" s="413"/>
      <c r="X46" s="413"/>
      <c r="Y46" s="413"/>
      <c r="Z46" s="413"/>
      <c r="AA46" s="413"/>
      <c r="AB46" s="413"/>
      <c r="AC46" s="413"/>
      <c r="AD46" s="413" t="s">
        <v>32</v>
      </c>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c r="BE46" s="413"/>
      <c r="BF46" s="413"/>
      <c r="BG46" s="413"/>
      <c r="BH46" s="413"/>
      <c r="BI46" s="413"/>
      <c r="BJ46" s="413"/>
      <c r="BK46" s="413"/>
      <c r="BL46" s="413"/>
      <c r="BM46" s="413"/>
      <c r="BN46" s="413"/>
      <c r="BO46" s="413"/>
      <c r="BP46" s="413"/>
      <c r="BQ46" s="413"/>
      <c r="BR46" s="413"/>
      <c r="BS46" s="413"/>
      <c r="BT46" s="413"/>
      <c r="BU46" s="413"/>
      <c r="BV46" s="413"/>
      <c r="BW46" s="456"/>
      <c r="BX46" s="457"/>
      <c r="BY46" s="457"/>
      <c r="BZ46" s="457"/>
      <c r="CA46" s="458"/>
      <c r="CB46" s="458"/>
      <c r="CC46" s="483" t="s">
        <v>53</v>
      </c>
      <c r="CD46" s="538">
        <f t="shared" ref="CD46:CD49" si="7">IF(CC46&lt;&gt;"",1,IF(CB46&lt;&gt;"",0.9,IF(CA46&lt;&gt;"",0.75,IF(BZ46&lt;&gt;"",0.5,IF(BY46&lt;&gt;"",0.3,IF(BX46&lt;&gt;"",0.2,0))))))</f>
        <v>1</v>
      </c>
    </row>
    <row r="47" spans="1:82" s="13" customFormat="1" ht="16.5" x14ac:dyDescent="0.2">
      <c r="A47" s="496" t="s">
        <v>126</v>
      </c>
      <c r="B47" s="494" t="s">
        <v>1134</v>
      </c>
      <c r="C47" s="459"/>
      <c r="D47" s="453"/>
      <c r="E47" s="432">
        <v>44500</v>
      </c>
      <c r="F47" s="432"/>
      <c r="G47" s="413"/>
      <c r="H47" s="413"/>
      <c r="I47" s="450"/>
      <c r="J47" s="450"/>
      <c r="K47" s="450"/>
      <c r="L47" s="450"/>
      <c r="M47" s="450"/>
      <c r="N47" s="450"/>
      <c r="O47" s="450"/>
      <c r="P47" s="450"/>
      <c r="Q47" s="450"/>
      <c r="R47" s="450"/>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3"/>
      <c r="BR47" s="413"/>
      <c r="BS47" s="413"/>
      <c r="BT47" s="413"/>
      <c r="BU47" s="413"/>
      <c r="BV47" s="413"/>
      <c r="BW47" s="456"/>
      <c r="BX47" s="457"/>
      <c r="BY47" s="457"/>
      <c r="BZ47" s="457"/>
      <c r="CA47" s="458"/>
      <c r="CB47" s="458"/>
      <c r="CC47" s="483"/>
      <c r="CD47" s="538">
        <f>SUBTOTAL(1,CD48:CD49)</f>
        <v>0</v>
      </c>
    </row>
    <row r="48" spans="1:82" s="13" customFormat="1" ht="33" x14ac:dyDescent="0.2">
      <c r="A48" s="499"/>
      <c r="B48" s="495" t="s">
        <v>1135</v>
      </c>
      <c r="C48" s="406" t="s">
        <v>567</v>
      </c>
      <c r="D48" s="407" t="s">
        <v>449</v>
      </c>
      <c r="E48" s="411">
        <v>44469</v>
      </c>
      <c r="F48" s="411"/>
      <c r="G48" s="413"/>
      <c r="H48" s="413"/>
      <c r="I48" s="450"/>
      <c r="J48" s="450"/>
      <c r="K48" s="413"/>
      <c r="L48" s="413"/>
      <c r="M48" s="413"/>
      <c r="N48" s="413"/>
      <c r="O48" s="413"/>
      <c r="P48" s="413"/>
      <c r="Q48" s="413"/>
      <c r="R48" s="413"/>
      <c r="S48" s="413"/>
      <c r="T48" s="413"/>
      <c r="U48" s="413"/>
      <c r="V48" s="413"/>
      <c r="W48" s="413"/>
      <c r="X48" s="413"/>
      <c r="Y48" s="413"/>
      <c r="Z48" s="413"/>
      <c r="AA48" s="413"/>
      <c r="AB48" s="413"/>
      <c r="AC48" s="413"/>
      <c r="AD48" s="413"/>
      <c r="AE48" s="413" t="s">
        <v>32</v>
      </c>
      <c r="AF48" s="413" t="s">
        <v>32</v>
      </c>
      <c r="AG48" s="413"/>
      <c r="AH48" s="413"/>
      <c r="AI48" s="413"/>
      <c r="AJ48" s="413"/>
      <c r="AK48" s="413"/>
      <c r="AL48" s="413"/>
      <c r="AM48" s="413"/>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56"/>
      <c r="BX48" s="457"/>
      <c r="BY48" s="457"/>
      <c r="BZ48" s="457"/>
      <c r="CA48" s="458"/>
      <c r="CB48" s="458"/>
      <c r="CC48" s="483"/>
      <c r="CD48" s="538">
        <f t="shared" si="7"/>
        <v>0</v>
      </c>
    </row>
    <row r="49" spans="1:82" s="13" customFormat="1" ht="16.5" x14ac:dyDescent="0.2">
      <c r="A49" s="427"/>
      <c r="B49" s="495" t="s">
        <v>1136</v>
      </c>
      <c r="C49" s="406" t="s">
        <v>567</v>
      </c>
      <c r="D49" s="407" t="s">
        <v>449</v>
      </c>
      <c r="E49" s="411">
        <v>44500</v>
      </c>
      <c r="F49" s="411"/>
      <c r="G49" s="413"/>
      <c r="H49" s="413"/>
      <c r="I49" s="450"/>
      <c r="J49" s="450"/>
      <c r="K49" s="450"/>
      <c r="L49" s="450"/>
      <c r="M49" s="413"/>
      <c r="N49" s="413"/>
      <c r="O49" s="413"/>
      <c r="P49" s="413"/>
      <c r="Q49" s="413"/>
      <c r="R49" s="413"/>
      <c r="S49" s="413"/>
      <c r="T49" s="413"/>
      <c r="U49" s="413"/>
      <c r="V49" s="413"/>
      <c r="W49" s="413"/>
      <c r="X49" s="413"/>
      <c r="Y49" s="413"/>
      <c r="Z49" s="413"/>
      <c r="AA49" s="413"/>
      <c r="AB49" s="413"/>
      <c r="AC49" s="413"/>
      <c r="AD49" s="413"/>
      <c r="AE49" s="413"/>
      <c r="AF49" s="413"/>
      <c r="AG49" s="413" t="s">
        <v>32</v>
      </c>
      <c r="AH49" s="413" t="s">
        <v>32</v>
      </c>
      <c r="AI49" s="413" t="s">
        <v>32</v>
      </c>
      <c r="AJ49" s="413" t="s">
        <v>32</v>
      </c>
      <c r="AK49" s="413" t="s">
        <v>32</v>
      </c>
      <c r="AL49" s="413" t="s">
        <v>32</v>
      </c>
      <c r="AM49" s="413" t="s">
        <v>32</v>
      </c>
      <c r="AN49" s="413" t="s">
        <v>32</v>
      </c>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56"/>
      <c r="BX49" s="457"/>
      <c r="BY49" s="457"/>
      <c r="BZ49" s="457"/>
      <c r="CA49" s="458"/>
      <c r="CB49" s="458"/>
      <c r="CC49" s="483"/>
      <c r="CD49" s="538">
        <f t="shared" si="7"/>
        <v>0</v>
      </c>
    </row>
    <row r="50" spans="1:82" s="25" customFormat="1" ht="18" customHeight="1" x14ac:dyDescent="0.2">
      <c r="A50" s="482" t="s">
        <v>383</v>
      </c>
      <c r="B50" s="475"/>
      <c r="C50" s="475"/>
      <c r="D50" s="475"/>
      <c r="E50" s="492"/>
      <c r="F50" s="476"/>
      <c r="G50" s="528"/>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29"/>
      <c r="AY50" s="529"/>
      <c r="AZ50" s="529"/>
      <c r="BA50" s="529"/>
      <c r="BB50" s="529"/>
      <c r="BC50" s="529"/>
      <c r="BD50" s="529"/>
      <c r="BE50" s="529"/>
      <c r="BF50" s="529"/>
      <c r="BG50" s="529"/>
      <c r="BH50" s="529"/>
      <c r="BI50" s="529"/>
      <c r="BJ50" s="529"/>
      <c r="BK50" s="529"/>
      <c r="BL50" s="529"/>
      <c r="BM50" s="529"/>
      <c r="BN50" s="529"/>
      <c r="BO50" s="529"/>
      <c r="BP50" s="529"/>
      <c r="BQ50" s="529"/>
      <c r="BR50" s="529"/>
      <c r="BS50" s="529"/>
      <c r="BT50" s="529"/>
      <c r="BU50" s="529"/>
      <c r="BV50" s="529"/>
      <c r="BW50" s="529"/>
      <c r="BX50" s="529"/>
      <c r="BY50" s="529"/>
      <c r="BZ50" s="529"/>
      <c r="CA50" s="529"/>
      <c r="CB50" s="529"/>
      <c r="CC50" s="529"/>
      <c r="CD50" s="537">
        <f>SUBTOTAL(1,CD51:CD52)</f>
        <v>0.15</v>
      </c>
    </row>
    <row r="51" spans="1:82" s="13" customFormat="1" ht="16.5" customHeight="1" x14ac:dyDescent="0.2">
      <c r="A51" s="451" t="s">
        <v>135</v>
      </c>
      <c r="B51" s="460" t="s">
        <v>1137</v>
      </c>
      <c r="C51" s="407" t="s">
        <v>408</v>
      </c>
      <c r="D51" s="407" t="s">
        <v>1122</v>
      </c>
      <c r="E51" s="437">
        <v>44561</v>
      </c>
      <c r="F51" s="466" t="s">
        <v>261</v>
      </c>
      <c r="G51" s="461"/>
      <c r="H51" s="461"/>
      <c r="I51" s="462"/>
      <c r="J51" s="462"/>
      <c r="K51" s="462"/>
      <c r="L51" s="462"/>
      <c r="M51" s="462"/>
      <c r="N51" s="462"/>
      <c r="O51" s="462"/>
      <c r="P51" s="462"/>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t="s">
        <v>53</v>
      </c>
      <c r="BD51" s="461" t="s">
        <v>53</v>
      </c>
      <c r="BE51" s="461" t="s">
        <v>53</v>
      </c>
      <c r="BF51" s="461" t="s">
        <v>53</v>
      </c>
      <c r="BG51" s="461"/>
      <c r="BH51" s="461"/>
      <c r="BI51" s="461"/>
      <c r="BJ51" s="461"/>
      <c r="BK51" s="461"/>
      <c r="BL51" s="461"/>
      <c r="BM51" s="461"/>
      <c r="BN51" s="461"/>
      <c r="BO51" s="461"/>
      <c r="BP51" s="461"/>
      <c r="BQ51" s="461" t="s">
        <v>32</v>
      </c>
      <c r="BR51" s="461"/>
      <c r="BS51" s="461"/>
      <c r="BT51" s="461"/>
      <c r="BU51" s="461"/>
      <c r="BV51" s="461"/>
      <c r="BW51" s="454"/>
      <c r="BX51" s="458"/>
      <c r="BY51" s="458" t="s">
        <v>53</v>
      </c>
      <c r="BZ51" s="458"/>
      <c r="CA51" s="458"/>
      <c r="CB51" s="458"/>
      <c r="CC51" s="483"/>
      <c r="CD51" s="539">
        <f>IF(CC51&lt;&gt;"",1,IF(CB51&lt;&gt;"",0.9,IF(CA51&lt;&gt;"",0.75,IF(BZ51&lt;&gt;"",0.5,IF(BY51&lt;&gt;"",0.3,IF(BX51&lt;&gt;"",0.2,0))))))</f>
        <v>0.3</v>
      </c>
    </row>
    <row r="52" spans="1:82" s="13" customFormat="1" ht="31.5" customHeight="1" x14ac:dyDescent="0.2">
      <c r="A52" s="451" t="s">
        <v>139</v>
      </c>
      <c r="B52" s="460" t="s">
        <v>461</v>
      </c>
      <c r="C52" s="407" t="s">
        <v>408</v>
      </c>
      <c r="D52" s="407" t="s">
        <v>1122</v>
      </c>
      <c r="E52" s="437">
        <v>44561</v>
      </c>
      <c r="F52" s="466" t="s">
        <v>261</v>
      </c>
      <c r="G52" s="450"/>
      <c r="H52" s="450"/>
      <c r="I52" s="450"/>
      <c r="J52" s="450"/>
      <c r="K52" s="450"/>
      <c r="L52" s="450"/>
      <c r="M52" s="450"/>
      <c r="N52" s="450"/>
      <c r="O52" s="450"/>
      <c r="P52" s="450"/>
      <c r="Q52" s="413"/>
      <c r="R52" s="413"/>
      <c r="S52" s="413"/>
      <c r="T52" s="450"/>
      <c r="U52" s="450"/>
      <c r="V52" s="450"/>
      <c r="W52" s="450"/>
      <c r="X52" s="450"/>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t="s">
        <v>32</v>
      </c>
      <c r="BR52" s="413"/>
      <c r="BS52" s="413"/>
      <c r="BT52" s="413"/>
      <c r="BU52" s="413"/>
      <c r="BV52" s="413"/>
      <c r="BW52" s="461"/>
      <c r="BX52" s="457"/>
      <c r="BY52" s="457"/>
      <c r="BZ52" s="457"/>
      <c r="CA52" s="457"/>
      <c r="CB52" s="457"/>
      <c r="CC52" s="484"/>
      <c r="CD52" s="539">
        <f>IF(CC52&lt;&gt;"",1,IF(CB52&lt;&gt;"",0.9,IF(CA52&lt;&gt;"",0.75,IF(BZ52&lt;&gt;"",0.5,IF(BY52&lt;&gt;"",0.3,IF(BX52&lt;&gt;"",0.2,0))))))</f>
        <v>0</v>
      </c>
    </row>
    <row r="53" spans="1:82" s="25" customFormat="1" ht="27" customHeight="1" x14ac:dyDescent="0.2">
      <c r="A53" s="493" t="s">
        <v>462</v>
      </c>
      <c r="B53" s="487"/>
      <c r="C53" s="487"/>
      <c r="D53" s="487"/>
      <c r="E53" s="526"/>
      <c r="F53" s="487"/>
      <c r="G53" s="1284"/>
      <c r="H53" s="1284"/>
      <c r="I53" s="1284"/>
      <c r="J53" s="1284"/>
      <c r="K53" s="1284"/>
      <c r="L53" s="1284"/>
      <c r="M53" s="1284"/>
      <c r="N53" s="1284"/>
      <c r="O53" s="1284"/>
      <c r="P53" s="1284"/>
      <c r="Q53" s="1284"/>
      <c r="R53" s="1284"/>
      <c r="S53" s="1284"/>
      <c r="T53" s="1284"/>
      <c r="U53" s="1284"/>
      <c r="V53" s="1284"/>
      <c r="W53" s="1284"/>
      <c r="X53" s="1284"/>
      <c r="Y53" s="1284"/>
      <c r="Z53" s="1284"/>
      <c r="AA53" s="1284"/>
      <c r="AB53" s="1284"/>
      <c r="AC53" s="1284"/>
      <c r="AD53" s="1284"/>
      <c r="AE53" s="1284"/>
      <c r="AF53" s="1284"/>
      <c r="AG53" s="1284"/>
      <c r="AH53" s="1284"/>
      <c r="AI53" s="1284"/>
      <c r="AJ53" s="1284"/>
      <c r="AK53" s="1284"/>
      <c r="AL53" s="1284"/>
      <c r="AM53" s="1284"/>
      <c r="AN53" s="1284"/>
      <c r="AO53" s="1284"/>
      <c r="AP53" s="1284"/>
      <c r="AQ53" s="1284"/>
      <c r="AR53" s="1284"/>
      <c r="AS53" s="1284"/>
      <c r="AT53" s="1284"/>
      <c r="AU53" s="1284"/>
      <c r="AV53" s="1284"/>
      <c r="AW53" s="1284"/>
      <c r="AX53" s="1284"/>
      <c r="AY53" s="1284"/>
      <c r="AZ53" s="1284"/>
      <c r="BA53" s="1284"/>
      <c r="BB53" s="1284"/>
      <c r="BC53" s="1284"/>
      <c r="BD53" s="1284"/>
      <c r="BE53" s="1284"/>
      <c r="BF53" s="1284"/>
      <c r="BG53" s="1284"/>
      <c r="BH53" s="1284"/>
      <c r="BI53" s="1284"/>
      <c r="BJ53" s="1284"/>
      <c r="BK53" s="1284"/>
      <c r="BL53" s="1284"/>
      <c r="BM53" s="1284"/>
      <c r="BN53" s="1284"/>
      <c r="BO53" s="1284"/>
      <c r="BP53" s="1284"/>
      <c r="BQ53" s="1284"/>
      <c r="BR53" s="1284"/>
      <c r="BS53" s="1284"/>
      <c r="BT53" s="1284"/>
      <c r="BU53" s="487"/>
      <c r="BV53" s="487"/>
      <c r="BW53" s="487"/>
      <c r="BX53" s="487"/>
      <c r="BY53" s="487"/>
      <c r="BZ53" s="487"/>
      <c r="CA53" s="487"/>
      <c r="CB53" s="487"/>
      <c r="CC53" s="487"/>
      <c r="CD53" s="540">
        <f>SUBTOTAL(1,CD54:CD72)</f>
        <v>0.5083333333333333</v>
      </c>
    </row>
    <row r="54" spans="1:82" s="25" customFormat="1" ht="18" customHeight="1" x14ac:dyDescent="0.2">
      <c r="A54" s="482" t="s">
        <v>463</v>
      </c>
      <c r="B54" s="475"/>
      <c r="C54" s="475"/>
      <c r="D54" s="475"/>
      <c r="E54" s="492"/>
      <c r="F54" s="476"/>
      <c r="G54" s="528"/>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c r="BG54" s="529"/>
      <c r="BH54" s="529"/>
      <c r="BI54" s="529"/>
      <c r="BJ54" s="529"/>
      <c r="BK54" s="529"/>
      <c r="BL54" s="529"/>
      <c r="BM54" s="529"/>
      <c r="BN54" s="529"/>
      <c r="BO54" s="529"/>
      <c r="BP54" s="529"/>
      <c r="BQ54" s="529"/>
      <c r="BR54" s="529"/>
      <c r="BS54" s="529"/>
      <c r="BT54" s="529"/>
      <c r="BU54" s="529"/>
      <c r="BV54" s="529"/>
      <c r="BW54" s="529"/>
      <c r="BX54" s="529"/>
      <c r="BY54" s="529"/>
      <c r="BZ54" s="529"/>
      <c r="CA54" s="529"/>
      <c r="CB54" s="529"/>
      <c r="CC54" s="529"/>
      <c r="CD54" s="537">
        <f>SUBTOTAL(1,CD55:CD64)</f>
        <v>0.31428571428571422</v>
      </c>
    </row>
    <row r="55" spans="1:82" s="13" customFormat="1" ht="31.5" x14ac:dyDescent="0.2">
      <c r="A55" s="496" t="s">
        <v>180</v>
      </c>
      <c r="B55" s="463" t="s">
        <v>464</v>
      </c>
      <c r="C55" s="406" t="s">
        <v>172</v>
      </c>
      <c r="D55" s="406" t="s">
        <v>466</v>
      </c>
      <c r="E55" s="432"/>
      <c r="F55" s="432">
        <v>44316</v>
      </c>
      <c r="G55" s="413"/>
      <c r="H55" s="413"/>
      <c r="I55" s="450"/>
      <c r="J55" s="450"/>
      <c r="K55" s="450"/>
      <c r="L55" s="450"/>
      <c r="M55" s="450"/>
      <c r="N55" s="450"/>
      <c r="O55" s="450"/>
      <c r="P55" s="450"/>
      <c r="Q55" s="413"/>
      <c r="R55" s="413"/>
      <c r="S55" s="413" t="s">
        <v>32</v>
      </c>
      <c r="T55" s="413" t="s">
        <v>32</v>
      </c>
      <c r="U55" s="413" t="s">
        <v>32</v>
      </c>
      <c r="V55" s="413" t="s">
        <v>32</v>
      </c>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c r="BN55" s="413"/>
      <c r="BO55" s="413"/>
      <c r="BP55" s="413"/>
      <c r="BQ55" s="413"/>
      <c r="BR55" s="413"/>
      <c r="BS55" s="413"/>
      <c r="BT55" s="413"/>
      <c r="BU55" s="413"/>
      <c r="BV55" s="413"/>
      <c r="BW55" s="454"/>
      <c r="BX55" s="458"/>
      <c r="BY55" s="458"/>
      <c r="BZ55" s="458"/>
      <c r="CA55" s="458"/>
      <c r="CB55" s="458"/>
      <c r="CC55" s="483" t="s">
        <v>32</v>
      </c>
      <c r="CD55" s="539">
        <f>IF(CC55&lt;&gt;"",1,IF(CB55&lt;&gt;"",0.9,IF(CA55&lt;&gt;"",0.75,IF(BZ55&lt;&gt;"",0.5,IF(BY55&lt;&gt;"",0.3,IF(BX55&lt;&gt;"",0.2,0))))))</f>
        <v>1</v>
      </c>
    </row>
    <row r="56" spans="1:82" s="13" customFormat="1" ht="24.75" customHeight="1" x14ac:dyDescent="0.2">
      <c r="A56" s="496" t="s">
        <v>187</v>
      </c>
      <c r="B56" s="494" t="s">
        <v>467</v>
      </c>
      <c r="C56" s="428"/>
      <c r="D56" s="429"/>
      <c r="E56" s="490"/>
      <c r="F56" s="432">
        <v>44361</v>
      </c>
      <c r="G56" s="413"/>
      <c r="H56" s="413"/>
      <c r="I56" s="450"/>
      <c r="J56" s="450"/>
      <c r="K56" s="450"/>
      <c r="L56" s="450"/>
      <c r="M56" s="450"/>
      <c r="N56" s="450"/>
      <c r="O56" s="450"/>
      <c r="P56" s="450"/>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c r="AY56" s="413"/>
      <c r="AZ56" s="413"/>
      <c r="BA56" s="413"/>
      <c r="BB56" s="413"/>
      <c r="BC56" s="413"/>
      <c r="BD56" s="413"/>
      <c r="BE56" s="413"/>
      <c r="BF56" s="413"/>
      <c r="BG56" s="413"/>
      <c r="BH56" s="413"/>
      <c r="BI56" s="413"/>
      <c r="BJ56" s="413"/>
      <c r="BK56" s="413"/>
      <c r="BL56" s="413"/>
      <c r="BM56" s="413"/>
      <c r="BN56" s="413"/>
      <c r="BO56" s="413"/>
      <c r="BP56" s="413"/>
      <c r="BQ56" s="413"/>
      <c r="BR56" s="413"/>
      <c r="BS56" s="413"/>
      <c r="BT56" s="413"/>
      <c r="BU56" s="413"/>
      <c r="BV56" s="413"/>
      <c r="BW56" s="454"/>
      <c r="BX56" s="458"/>
      <c r="BY56" s="458"/>
      <c r="BZ56" s="458"/>
      <c r="CA56" s="458"/>
      <c r="CB56" s="458"/>
      <c r="CC56" s="483"/>
      <c r="CD56" s="539">
        <f>SUBTOTAL(1,CD57:CD58)</f>
        <v>0.45</v>
      </c>
    </row>
    <row r="57" spans="1:82" s="13" customFormat="1" ht="16.5" customHeight="1" x14ac:dyDescent="0.2">
      <c r="A57" s="499"/>
      <c r="B57" s="495" t="s">
        <v>468</v>
      </c>
      <c r="C57" s="406" t="s">
        <v>1132</v>
      </c>
      <c r="D57" s="407" t="s">
        <v>466</v>
      </c>
      <c r="E57" s="411"/>
      <c r="F57" s="411">
        <v>44361</v>
      </c>
      <c r="G57" s="413"/>
      <c r="H57" s="413"/>
      <c r="I57" s="450"/>
      <c r="J57" s="450"/>
      <c r="K57" s="450"/>
      <c r="L57" s="450"/>
      <c r="M57" s="450"/>
      <c r="N57" s="450"/>
      <c r="O57" s="450"/>
      <c r="P57" s="450"/>
      <c r="Q57" s="413"/>
      <c r="R57" s="413"/>
      <c r="S57" s="413"/>
      <c r="T57" s="413"/>
      <c r="U57" s="413"/>
      <c r="V57" s="413"/>
      <c r="W57" s="413" t="s">
        <v>32</v>
      </c>
      <c r="X57" s="413" t="s">
        <v>32</v>
      </c>
      <c r="Y57" s="413" t="s">
        <v>32</v>
      </c>
      <c r="Z57" s="413" t="s">
        <v>32</v>
      </c>
      <c r="AA57" s="413" t="s">
        <v>32</v>
      </c>
      <c r="AB57" s="413" t="s">
        <v>32</v>
      </c>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413"/>
      <c r="BD57" s="413"/>
      <c r="BE57" s="413"/>
      <c r="BF57" s="413"/>
      <c r="BG57" s="413"/>
      <c r="BH57" s="413"/>
      <c r="BI57" s="413"/>
      <c r="BJ57" s="413"/>
      <c r="BK57" s="413"/>
      <c r="BL57" s="413"/>
      <c r="BM57" s="413"/>
      <c r="BN57" s="413"/>
      <c r="BO57" s="413"/>
      <c r="BP57" s="413"/>
      <c r="BQ57" s="413"/>
      <c r="BR57" s="413"/>
      <c r="BS57" s="413"/>
      <c r="BT57" s="413"/>
      <c r="BU57" s="413"/>
      <c r="BV57" s="413"/>
      <c r="BW57" s="454"/>
      <c r="BX57" s="458"/>
      <c r="BY57" s="458"/>
      <c r="BZ57" s="458"/>
      <c r="CA57" s="458"/>
      <c r="CB57" s="458" t="s">
        <v>32</v>
      </c>
      <c r="CC57" s="483"/>
      <c r="CD57" s="539">
        <f t="shared" ref="CD57:CD67" si="8">IF(CC57&lt;&gt;"",1,IF(CB57&lt;&gt;"",0.9,IF(CA57&lt;&gt;"",0.75,IF(BZ57&lt;&gt;"",0.5,IF(BY57&lt;&gt;"",0.3,IF(BX57&lt;&gt;"",0.2,0))))))</f>
        <v>0.9</v>
      </c>
    </row>
    <row r="58" spans="1:82" s="13" customFormat="1" ht="16.5" customHeight="1" x14ac:dyDescent="0.2">
      <c r="A58" s="499"/>
      <c r="B58" s="495" t="s">
        <v>470</v>
      </c>
      <c r="C58" s="406" t="s">
        <v>1132</v>
      </c>
      <c r="D58" s="407" t="s">
        <v>466</v>
      </c>
      <c r="E58" s="411"/>
      <c r="F58" s="411">
        <v>44388</v>
      </c>
      <c r="G58" s="413"/>
      <c r="H58" s="413"/>
      <c r="I58" s="450"/>
      <c r="J58" s="450"/>
      <c r="K58" s="450"/>
      <c r="L58" s="450"/>
      <c r="M58" s="450"/>
      <c r="N58" s="450"/>
      <c r="O58" s="450"/>
      <c r="P58" s="450"/>
      <c r="Q58" s="413"/>
      <c r="R58" s="413"/>
      <c r="S58" s="413"/>
      <c r="T58" s="413"/>
      <c r="U58" s="413"/>
      <c r="V58" s="413"/>
      <c r="W58" s="413" t="s">
        <v>32</v>
      </c>
      <c r="X58" s="413" t="s">
        <v>32</v>
      </c>
      <c r="Y58" s="413" t="s">
        <v>32</v>
      </c>
      <c r="Z58" s="413" t="s">
        <v>32</v>
      </c>
      <c r="AA58" s="413" t="s">
        <v>32</v>
      </c>
      <c r="AB58" s="413" t="s">
        <v>32</v>
      </c>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54"/>
      <c r="BX58" s="458"/>
      <c r="BY58" s="458"/>
      <c r="BZ58" s="458"/>
      <c r="CA58" s="458"/>
      <c r="CB58" s="458"/>
      <c r="CC58" s="483"/>
      <c r="CD58" s="539">
        <f t="shared" si="8"/>
        <v>0</v>
      </c>
    </row>
    <row r="59" spans="1:82" s="13" customFormat="1" ht="24.75" customHeight="1" x14ac:dyDescent="0.2">
      <c r="A59" s="496" t="s">
        <v>472</v>
      </c>
      <c r="B59" s="494" t="s">
        <v>473</v>
      </c>
      <c r="C59" s="406"/>
      <c r="D59" s="407"/>
      <c r="E59" s="411"/>
      <c r="F59" s="432">
        <v>44446</v>
      </c>
      <c r="G59" s="413"/>
      <c r="H59" s="413"/>
      <c r="I59" s="450"/>
      <c r="J59" s="450"/>
      <c r="K59" s="450"/>
      <c r="L59" s="450"/>
      <c r="M59" s="450"/>
      <c r="N59" s="450"/>
      <c r="O59" s="450"/>
      <c r="P59" s="450"/>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54"/>
      <c r="BX59" s="458"/>
      <c r="BY59" s="458"/>
      <c r="BZ59" s="458"/>
      <c r="CA59" s="458"/>
      <c r="CB59" s="458"/>
      <c r="CC59" s="483"/>
      <c r="CD59" s="539">
        <f>SUBTOTAL(1,CD60:CD62)</f>
        <v>0</v>
      </c>
    </row>
    <row r="60" spans="1:82" s="13" customFormat="1" ht="16.5" x14ac:dyDescent="0.2">
      <c r="A60" s="499"/>
      <c r="B60" s="495" t="s">
        <v>474</v>
      </c>
      <c r="C60" s="406" t="s">
        <v>1132</v>
      </c>
      <c r="D60" s="407" t="s">
        <v>408</v>
      </c>
      <c r="E60" s="411"/>
      <c r="F60" s="411">
        <v>44365</v>
      </c>
      <c r="G60" s="413"/>
      <c r="H60" s="413"/>
      <c r="I60" s="450"/>
      <c r="J60" s="450"/>
      <c r="K60" s="450"/>
      <c r="L60" s="450"/>
      <c r="M60" s="450"/>
      <c r="N60" s="450"/>
      <c r="O60" s="450"/>
      <c r="P60" s="450"/>
      <c r="Q60" s="413"/>
      <c r="R60" s="413"/>
      <c r="S60" s="413"/>
      <c r="T60" s="413"/>
      <c r="U60" s="413"/>
      <c r="V60" s="413"/>
      <c r="W60" s="413"/>
      <c r="X60" s="413"/>
      <c r="Y60" s="413"/>
      <c r="Z60" s="413"/>
      <c r="AA60" s="413"/>
      <c r="AB60" s="413"/>
      <c r="AC60" s="413" t="s">
        <v>32</v>
      </c>
      <c r="AD60" s="413"/>
      <c r="AE60" s="413"/>
      <c r="AF60" s="413"/>
      <c r="AG60" s="413"/>
      <c r="AH60" s="413"/>
      <c r="AI60" s="413"/>
      <c r="AJ60" s="413"/>
      <c r="AK60" s="413"/>
      <c r="AL60" s="413"/>
      <c r="AM60" s="413"/>
      <c r="AN60" s="413"/>
      <c r="AO60" s="413"/>
      <c r="AP60" s="413"/>
      <c r="AQ60" s="413"/>
      <c r="AR60" s="413"/>
      <c r="AS60" s="413"/>
      <c r="AT60" s="413"/>
      <c r="AU60" s="413"/>
      <c r="AV60" s="413"/>
      <c r="AW60" s="413"/>
      <c r="AX60" s="413"/>
      <c r="AY60" s="413"/>
      <c r="AZ60" s="413"/>
      <c r="BA60" s="413"/>
      <c r="BB60" s="413"/>
      <c r="BC60" s="413"/>
      <c r="BD60" s="413"/>
      <c r="BE60" s="413"/>
      <c r="BF60" s="413"/>
      <c r="BG60" s="413"/>
      <c r="BH60" s="413"/>
      <c r="BI60" s="413"/>
      <c r="BJ60" s="413"/>
      <c r="BK60" s="413"/>
      <c r="BL60" s="413"/>
      <c r="BM60" s="413"/>
      <c r="BN60" s="413"/>
      <c r="BO60" s="413"/>
      <c r="BP60" s="413"/>
      <c r="BQ60" s="413"/>
      <c r="BR60" s="413"/>
      <c r="BS60" s="413"/>
      <c r="BT60" s="413"/>
      <c r="BU60" s="413"/>
      <c r="BV60" s="413"/>
      <c r="BW60" s="454"/>
      <c r="BX60" s="458"/>
      <c r="BY60" s="458"/>
      <c r="BZ60" s="458"/>
      <c r="CA60" s="458"/>
      <c r="CB60" s="458"/>
      <c r="CC60" s="483"/>
      <c r="CD60" s="539">
        <f t="shared" si="8"/>
        <v>0</v>
      </c>
    </row>
    <row r="61" spans="1:82" s="13" customFormat="1" ht="16.5" x14ac:dyDescent="0.2">
      <c r="A61" s="499"/>
      <c r="B61" s="495" t="s">
        <v>475</v>
      </c>
      <c r="C61" s="407" t="s">
        <v>408</v>
      </c>
      <c r="D61" s="407"/>
      <c r="E61" s="411"/>
      <c r="F61" s="411">
        <v>44446</v>
      </c>
      <c r="G61" s="413"/>
      <c r="H61" s="413"/>
      <c r="I61" s="450"/>
      <c r="J61" s="450"/>
      <c r="K61" s="450"/>
      <c r="L61" s="450"/>
      <c r="M61" s="450"/>
      <c r="N61" s="450"/>
      <c r="O61" s="450"/>
      <c r="P61" s="450"/>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c r="AY61" s="413"/>
      <c r="AZ61" s="413"/>
      <c r="BA61" s="413"/>
      <c r="BB61" s="413"/>
      <c r="BC61" s="413"/>
      <c r="BD61" s="413"/>
      <c r="BE61" s="413"/>
      <c r="BF61" s="413"/>
      <c r="BG61" s="413"/>
      <c r="BH61" s="413"/>
      <c r="BI61" s="413"/>
      <c r="BJ61" s="413"/>
      <c r="BK61" s="413"/>
      <c r="BL61" s="413"/>
      <c r="BM61" s="413"/>
      <c r="BN61" s="413"/>
      <c r="BO61" s="413"/>
      <c r="BP61" s="413"/>
      <c r="BQ61" s="413"/>
      <c r="BR61" s="413"/>
      <c r="BS61" s="413"/>
      <c r="BT61" s="413"/>
      <c r="BU61" s="413"/>
      <c r="BV61" s="413"/>
      <c r="BW61" s="454"/>
      <c r="BX61" s="458"/>
      <c r="BY61" s="458"/>
      <c r="BZ61" s="458"/>
      <c r="CA61" s="458"/>
      <c r="CB61" s="458"/>
      <c r="CC61" s="483"/>
      <c r="CD61" s="539">
        <f t="shared" si="8"/>
        <v>0</v>
      </c>
    </row>
    <row r="62" spans="1:82" s="13" customFormat="1" ht="18" x14ac:dyDescent="0.2">
      <c r="A62" s="499"/>
      <c r="B62" s="495" t="s">
        <v>1138</v>
      </c>
      <c r="C62" s="407" t="s">
        <v>408</v>
      </c>
      <c r="D62" s="407"/>
      <c r="E62" s="411"/>
      <c r="F62" s="411">
        <v>44446</v>
      </c>
      <c r="G62" s="413"/>
      <c r="H62" s="413"/>
      <c r="I62" s="450"/>
      <c r="J62" s="450"/>
      <c r="K62" s="450"/>
      <c r="L62" s="450"/>
      <c r="M62" s="450"/>
      <c r="N62" s="450"/>
      <c r="O62" s="450"/>
      <c r="P62" s="450"/>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55">
        <v>7</v>
      </c>
      <c r="AO62" s="413"/>
      <c r="AP62" s="413"/>
      <c r="AQ62" s="413"/>
      <c r="AR62" s="413"/>
      <c r="AS62" s="413"/>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54"/>
      <c r="BX62" s="458"/>
      <c r="BY62" s="458"/>
      <c r="BZ62" s="458"/>
      <c r="CA62" s="458"/>
      <c r="CB62" s="458"/>
      <c r="CC62" s="483"/>
      <c r="CD62" s="539">
        <f t="shared" si="8"/>
        <v>0</v>
      </c>
    </row>
    <row r="63" spans="1:82" s="13" customFormat="1" ht="24.75" customHeight="1" x14ac:dyDescent="0.2">
      <c r="A63" s="496" t="s">
        <v>477</v>
      </c>
      <c r="B63" s="494" t="s">
        <v>1139</v>
      </c>
      <c r="C63" s="407"/>
      <c r="D63" s="407"/>
      <c r="E63" s="411"/>
      <c r="F63" s="411"/>
      <c r="G63" s="413"/>
      <c r="H63" s="413"/>
      <c r="I63" s="450"/>
      <c r="J63" s="450"/>
      <c r="K63" s="450"/>
      <c r="L63" s="450"/>
      <c r="M63" s="464"/>
      <c r="N63" s="450"/>
      <c r="O63" s="450"/>
      <c r="P63" s="450"/>
      <c r="Q63" s="413"/>
      <c r="R63" s="450"/>
      <c r="S63" s="413"/>
      <c r="T63" s="413"/>
      <c r="U63" s="413"/>
      <c r="V63" s="413"/>
      <c r="W63" s="413"/>
      <c r="X63" s="413"/>
      <c r="Y63" s="413"/>
      <c r="Z63" s="413"/>
      <c r="AA63" s="413"/>
      <c r="AB63" s="413"/>
      <c r="AC63" s="413"/>
      <c r="AD63" s="413"/>
      <c r="AE63" s="413"/>
      <c r="AF63" s="413"/>
      <c r="AG63" s="465" t="s">
        <v>479</v>
      </c>
      <c r="AH63" s="413"/>
      <c r="AI63" s="413"/>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54"/>
      <c r="BX63" s="458"/>
      <c r="BY63" s="458"/>
      <c r="BZ63" s="458"/>
      <c r="CA63" s="458"/>
      <c r="CB63" s="458"/>
      <c r="CC63" s="483"/>
      <c r="CD63" s="539">
        <f>SUBTOTAL(1,CD64)</f>
        <v>0.3</v>
      </c>
    </row>
    <row r="64" spans="1:82" s="13" customFormat="1" ht="16.5" x14ac:dyDescent="0.2">
      <c r="A64" s="427"/>
      <c r="B64" s="495" t="s">
        <v>480</v>
      </c>
      <c r="C64" s="406" t="s">
        <v>1132</v>
      </c>
      <c r="D64" s="407" t="s">
        <v>408</v>
      </c>
      <c r="E64" s="411"/>
      <c r="F64" s="411">
        <v>44365</v>
      </c>
      <c r="G64" s="413"/>
      <c r="H64" s="413"/>
      <c r="I64" s="450"/>
      <c r="J64" s="450"/>
      <c r="K64" s="450"/>
      <c r="L64" s="450"/>
      <c r="M64" s="450"/>
      <c r="N64" s="450"/>
      <c r="O64" s="450"/>
      <c r="P64" s="450"/>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t="s">
        <v>32</v>
      </c>
      <c r="AP64" s="413" t="s">
        <v>32</v>
      </c>
      <c r="AQ64" s="413" t="s">
        <v>32</v>
      </c>
      <c r="AR64" s="413" t="s">
        <v>32</v>
      </c>
      <c r="AS64" s="413" t="s">
        <v>32</v>
      </c>
      <c r="AT64" s="413" t="s">
        <v>32</v>
      </c>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54"/>
      <c r="BX64" s="458"/>
      <c r="BY64" s="458" t="s">
        <v>32</v>
      </c>
      <c r="BZ64" s="458"/>
      <c r="CA64" s="458"/>
      <c r="CB64" s="458"/>
      <c r="CC64" s="483"/>
      <c r="CD64" s="539">
        <f t="shared" si="8"/>
        <v>0.3</v>
      </c>
    </row>
    <row r="65" spans="1:82" s="25" customFormat="1" ht="18" customHeight="1" x14ac:dyDescent="0.2">
      <c r="A65" s="482" t="s">
        <v>625</v>
      </c>
      <c r="B65" s="475"/>
      <c r="C65" s="475"/>
      <c r="D65" s="475"/>
      <c r="E65" s="492"/>
      <c r="F65" s="476"/>
      <c r="G65" s="528"/>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529"/>
      <c r="AY65" s="529"/>
      <c r="AZ65" s="529"/>
      <c r="BA65" s="529"/>
      <c r="BB65" s="529"/>
      <c r="BC65" s="529"/>
      <c r="BD65" s="529"/>
      <c r="BE65" s="529"/>
      <c r="BF65" s="529"/>
      <c r="BG65" s="529"/>
      <c r="BH65" s="529"/>
      <c r="BI65" s="529"/>
      <c r="BJ65" s="529"/>
      <c r="BK65" s="529"/>
      <c r="BL65" s="529"/>
      <c r="BM65" s="529"/>
      <c r="BN65" s="529"/>
      <c r="BO65" s="529"/>
      <c r="BP65" s="529"/>
      <c r="BQ65" s="529"/>
      <c r="BR65" s="529"/>
      <c r="BS65" s="529"/>
      <c r="BT65" s="529"/>
      <c r="BU65" s="529"/>
      <c r="BV65" s="529"/>
      <c r="BW65" s="529"/>
      <c r="BX65" s="529"/>
      <c r="BY65" s="529"/>
      <c r="BZ65" s="529"/>
      <c r="CA65" s="529"/>
      <c r="CB65" s="529"/>
      <c r="CC65" s="529"/>
      <c r="CD65" s="537">
        <f>SUBTOTAL(1,CD66:CD67)</f>
        <v>0.45</v>
      </c>
    </row>
    <row r="66" spans="1:82" s="13" customFormat="1" ht="16.5" x14ac:dyDescent="0.2">
      <c r="A66" s="451" t="s">
        <v>484</v>
      </c>
      <c r="B66" s="494" t="s">
        <v>485</v>
      </c>
      <c r="C66" s="406" t="s">
        <v>408</v>
      </c>
      <c r="D66" s="407"/>
      <c r="E66" s="411">
        <v>44530</v>
      </c>
      <c r="F66" s="411"/>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4"/>
      <c r="BX66" s="458"/>
      <c r="BY66" s="458"/>
      <c r="BZ66" s="458"/>
      <c r="CA66" s="458"/>
      <c r="CB66" s="458" t="s">
        <v>32</v>
      </c>
      <c r="CC66" s="483"/>
      <c r="CD66" s="539">
        <f t="shared" si="8"/>
        <v>0.9</v>
      </c>
    </row>
    <row r="67" spans="1:82" s="13" customFormat="1" ht="16.5" x14ac:dyDescent="0.2">
      <c r="A67" s="451" t="s">
        <v>486</v>
      </c>
      <c r="B67" s="494" t="s">
        <v>487</v>
      </c>
      <c r="C67" s="406" t="s">
        <v>408</v>
      </c>
      <c r="D67" s="407"/>
      <c r="E67" s="411">
        <v>44561</v>
      </c>
      <c r="F67" s="411"/>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4"/>
      <c r="BX67" s="458"/>
      <c r="BY67" s="458"/>
      <c r="BZ67" s="458"/>
      <c r="CA67" s="458"/>
      <c r="CB67" s="458"/>
      <c r="CC67" s="483"/>
      <c r="CD67" s="539">
        <f t="shared" si="8"/>
        <v>0</v>
      </c>
    </row>
    <row r="68" spans="1:82" s="25" customFormat="1" ht="18" customHeight="1" x14ac:dyDescent="0.2">
      <c r="A68" s="482" t="s">
        <v>488</v>
      </c>
      <c r="B68" s="475"/>
      <c r="C68" s="475"/>
      <c r="D68" s="475"/>
      <c r="E68" s="492"/>
      <c r="F68" s="476"/>
      <c r="G68" s="528"/>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29"/>
      <c r="AK68" s="529"/>
      <c r="AL68" s="529"/>
      <c r="AM68" s="529"/>
      <c r="AN68" s="529"/>
      <c r="AO68" s="529"/>
      <c r="AP68" s="529"/>
      <c r="AQ68" s="529"/>
      <c r="AR68" s="529"/>
      <c r="AS68" s="529"/>
      <c r="AT68" s="529"/>
      <c r="AU68" s="529"/>
      <c r="AV68" s="529"/>
      <c r="AW68" s="529"/>
      <c r="AX68" s="529"/>
      <c r="AY68" s="529"/>
      <c r="AZ68" s="529"/>
      <c r="BA68" s="529"/>
      <c r="BB68" s="529"/>
      <c r="BC68" s="529"/>
      <c r="BD68" s="529"/>
      <c r="BE68" s="529"/>
      <c r="BF68" s="529"/>
      <c r="BG68" s="529"/>
      <c r="BH68" s="529"/>
      <c r="BI68" s="529"/>
      <c r="BJ68" s="529"/>
      <c r="BK68" s="529"/>
      <c r="BL68" s="529"/>
      <c r="BM68" s="529"/>
      <c r="BN68" s="529"/>
      <c r="BO68" s="529"/>
      <c r="BP68" s="529"/>
      <c r="BQ68" s="529"/>
      <c r="BR68" s="529"/>
      <c r="BS68" s="529"/>
      <c r="BT68" s="529"/>
      <c r="BU68" s="529"/>
      <c r="BV68" s="529"/>
      <c r="BW68" s="529"/>
      <c r="BX68" s="529"/>
      <c r="BY68" s="529"/>
      <c r="BZ68" s="529"/>
      <c r="CA68" s="529"/>
      <c r="CB68" s="529"/>
      <c r="CC68" s="529"/>
      <c r="CD68" s="537">
        <f>SUBTOTAL(1,CD69:CD72)</f>
        <v>1</v>
      </c>
    </row>
    <row r="69" spans="1:82" s="25" customFormat="1" ht="31.5" x14ac:dyDescent="0.2">
      <c r="A69" s="499" t="s">
        <v>489</v>
      </c>
      <c r="B69" s="503" t="s">
        <v>490</v>
      </c>
      <c r="C69" s="430"/>
      <c r="D69" s="431"/>
      <c r="E69" s="504"/>
      <c r="F69" s="434"/>
      <c r="G69" s="505"/>
      <c r="H69" s="505"/>
      <c r="I69" s="505"/>
      <c r="J69" s="505"/>
      <c r="K69" s="505"/>
      <c r="L69" s="505"/>
      <c r="M69" s="505"/>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506"/>
      <c r="BL69" s="424"/>
      <c r="BM69" s="424"/>
      <c r="BN69" s="424"/>
      <c r="BO69" s="424"/>
      <c r="BP69" s="424"/>
      <c r="BQ69" s="424"/>
      <c r="BR69" s="424"/>
      <c r="BS69" s="424"/>
      <c r="BT69" s="424"/>
      <c r="BU69" s="424"/>
      <c r="BV69" s="424"/>
      <c r="BW69" s="426"/>
      <c r="BX69" s="447"/>
      <c r="BY69" s="447"/>
      <c r="BZ69" s="447"/>
      <c r="CA69" s="447"/>
      <c r="CB69" s="507"/>
      <c r="CC69" s="508"/>
      <c r="CD69" s="536">
        <f>SUBTOTAL(1,CD70:CD72)</f>
        <v>1</v>
      </c>
    </row>
    <row r="70" spans="1:82" s="25" customFormat="1" ht="16.5" x14ac:dyDescent="0.2">
      <c r="A70" s="499"/>
      <c r="B70" s="495" t="s">
        <v>491</v>
      </c>
      <c r="C70" s="407" t="s">
        <v>567</v>
      </c>
      <c r="D70" s="407"/>
      <c r="E70" s="411"/>
      <c r="F70" s="411">
        <v>44252</v>
      </c>
      <c r="G70" s="450" t="s">
        <v>32</v>
      </c>
      <c r="H70" s="450" t="s">
        <v>32</v>
      </c>
      <c r="I70" s="450" t="s">
        <v>32</v>
      </c>
      <c r="J70" s="450" t="s">
        <v>32</v>
      </c>
      <c r="K70" s="450" t="s">
        <v>32</v>
      </c>
      <c r="L70" s="450" t="s">
        <v>32</v>
      </c>
      <c r="M70" s="450" t="s">
        <v>32</v>
      </c>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4"/>
      <c r="BD70" s="414"/>
      <c r="BE70" s="414"/>
      <c r="BF70" s="414"/>
      <c r="BG70" s="414"/>
      <c r="BH70" s="414"/>
      <c r="BI70" s="414"/>
      <c r="BJ70" s="414"/>
      <c r="BK70" s="417"/>
      <c r="BL70" s="414"/>
      <c r="BM70" s="414"/>
      <c r="BN70" s="414"/>
      <c r="BO70" s="414"/>
      <c r="BP70" s="414"/>
      <c r="BQ70" s="414"/>
      <c r="BR70" s="414"/>
      <c r="BS70" s="414"/>
      <c r="BT70" s="414"/>
      <c r="BU70" s="414"/>
      <c r="BV70" s="414"/>
      <c r="BW70" s="402"/>
      <c r="BX70" s="443"/>
      <c r="BY70" s="443"/>
      <c r="BZ70" s="443"/>
      <c r="CA70" s="443"/>
      <c r="CB70" s="446"/>
      <c r="CC70" s="444" t="s">
        <v>32</v>
      </c>
      <c r="CD70" s="536">
        <f t="shared" ref="CD70:CD72" si="9">IF(CC70&lt;&gt;"",1,IF(CB70&lt;&gt;"",0.9,IF(CA70&lt;&gt;"",0.75,IF(BZ70&lt;&gt;"",0.5,IF(BY70&lt;&gt;"",0.3,IF(BX70&lt;&gt;"",0.2,0))))))</f>
        <v>1</v>
      </c>
    </row>
    <row r="71" spans="1:82" s="25" customFormat="1" ht="16.5" x14ac:dyDescent="0.2">
      <c r="A71" s="499"/>
      <c r="B71" s="495" t="s">
        <v>493</v>
      </c>
      <c r="C71" s="407" t="s">
        <v>408</v>
      </c>
      <c r="D71" s="407"/>
      <c r="E71" s="411"/>
      <c r="F71" s="411">
        <v>44252</v>
      </c>
      <c r="G71" s="450" t="s">
        <v>32</v>
      </c>
      <c r="H71" s="450" t="s">
        <v>32</v>
      </c>
      <c r="I71" s="450" t="s">
        <v>32</v>
      </c>
      <c r="J71" s="450" t="s">
        <v>32</v>
      </c>
      <c r="K71" s="450" t="s">
        <v>32</v>
      </c>
      <c r="L71" s="450" t="s">
        <v>32</v>
      </c>
      <c r="M71" s="450" t="s">
        <v>32</v>
      </c>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4"/>
      <c r="BD71" s="414"/>
      <c r="BE71" s="414"/>
      <c r="BF71" s="414"/>
      <c r="BG71" s="414"/>
      <c r="BH71" s="414"/>
      <c r="BI71" s="414"/>
      <c r="BJ71" s="414"/>
      <c r="BK71" s="417"/>
      <c r="BL71" s="414"/>
      <c r="BM71" s="414"/>
      <c r="BN71" s="414"/>
      <c r="BO71" s="414"/>
      <c r="BP71" s="414"/>
      <c r="BQ71" s="414"/>
      <c r="BR71" s="414"/>
      <c r="BS71" s="414"/>
      <c r="BT71" s="414"/>
      <c r="BU71" s="414"/>
      <c r="BV71" s="414"/>
      <c r="BW71" s="402"/>
      <c r="BX71" s="443"/>
      <c r="BY71" s="443"/>
      <c r="BZ71" s="443"/>
      <c r="CA71" s="443"/>
      <c r="CB71" s="446"/>
      <c r="CC71" s="444" t="s">
        <v>32</v>
      </c>
      <c r="CD71" s="536">
        <f t="shared" ref="CD71" si="10">IF(CC71&lt;&gt;"",1,IF(CB71&lt;&gt;"",0.9,IF(CA71&lt;&gt;"",0.75,IF(BZ71&lt;&gt;"",0.5,IF(BY71&lt;&gt;"",0.3,IF(BX71&lt;&gt;"",0.2,0))))))</f>
        <v>1</v>
      </c>
    </row>
    <row r="72" spans="1:82" s="25" customFormat="1" ht="16.5" x14ac:dyDescent="0.2">
      <c r="A72" s="427"/>
      <c r="B72" s="495" t="s">
        <v>494</v>
      </c>
      <c r="C72" s="407" t="s">
        <v>567</v>
      </c>
      <c r="D72" s="407" t="s">
        <v>408</v>
      </c>
      <c r="E72" s="411" t="s">
        <v>43</v>
      </c>
      <c r="F72" s="411" t="s">
        <v>261</v>
      </c>
      <c r="G72" s="450" t="s">
        <v>32</v>
      </c>
      <c r="H72" s="450" t="s">
        <v>32</v>
      </c>
      <c r="I72" s="450" t="s">
        <v>32</v>
      </c>
      <c r="J72" s="450" t="s">
        <v>32</v>
      </c>
      <c r="K72" s="450" t="s">
        <v>32</v>
      </c>
      <c r="L72" s="450" t="s">
        <v>32</v>
      </c>
      <c r="M72" s="450" t="s">
        <v>32</v>
      </c>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4"/>
      <c r="BD72" s="414"/>
      <c r="BE72" s="414"/>
      <c r="BF72" s="414"/>
      <c r="BG72" s="414"/>
      <c r="BH72" s="414"/>
      <c r="BI72" s="414"/>
      <c r="BJ72" s="414"/>
      <c r="BK72" s="417"/>
      <c r="BL72" s="414"/>
      <c r="BM72" s="414"/>
      <c r="BN72" s="414"/>
      <c r="BO72" s="414"/>
      <c r="BP72" s="414"/>
      <c r="BQ72" s="414"/>
      <c r="BR72" s="414"/>
      <c r="BS72" s="414"/>
      <c r="BT72" s="414"/>
      <c r="BU72" s="414"/>
      <c r="BV72" s="414"/>
      <c r="BW72" s="402"/>
      <c r="BX72" s="443"/>
      <c r="BY72" s="443"/>
      <c r="BZ72" s="443"/>
      <c r="CA72" s="443"/>
      <c r="CB72" s="446"/>
      <c r="CC72" s="444" t="s">
        <v>32</v>
      </c>
      <c r="CD72" s="536">
        <f t="shared" si="9"/>
        <v>1</v>
      </c>
    </row>
    <row r="73" spans="1:82" s="25" customFormat="1" ht="27" customHeight="1" x14ac:dyDescent="0.2">
      <c r="A73" s="493" t="s">
        <v>495</v>
      </c>
      <c r="B73" s="487"/>
      <c r="C73" s="487"/>
      <c r="D73" s="487"/>
      <c r="E73" s="526"/>
      <c r="F73" s="487"/>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c r="AH73" s="1284"/>
      <c r="AI73" s="1284"/>
      <c r="AJ73" s="1284"/>
      <c r="AK73" s="1284"/>
      <c r="AL73" s="1284"/>
      <c r="AM73" s="1284"/>
      <c r="AN73" s="1284"/>
      <c r="AO73" s="1284"/>
      <c r="AP73" s="1284"/>
      <c r="AQ73" s="1284"/>
      <c r="AR73" s="1284"/>
      <c r="AS73" s="1284"/>
      <c r="AT73" s="1284"/>
      <c r="AU73" s="1284"/>
      <c r="AV73" s="1284"/>
      <c r="AW73" s="1284"/>
      <c r="AX73" s="1284"/>
      <c r="AY73" s="1284"/>
      <c r="AZ73" s="1284"/>
      <c r="BA73" s="1284"/>
      <c r="BB73" s="1284"/>
      <c r="BC73" s="1284"/>
      <c r="BD73" s="1284"/>
      <c r="BE73" s="1284"/>
      <c r="BF73" s="1284"/>
      <c r="BG73" s="1284"/>
      <c r="BH73" s="1284"/>
      <c r="BI73" s="1284"/>
      <c r="BJ73" s="1284"/>
      <c r="BK73" s="1284"/>
      <c r="BL73" s="1284"/>
      <c r="BM73" s="1284"/>
      <c r="BN73" s="1284"/>
      <c r="BO73" s="1284"/>
      <c r="BP73" s="1284"/>
      <c r="BQ73" s="1284"/>
      <c r="BR73" s="1284"/>
      <c r="BS73" s="1284"/>
      <c r="BT73" s="1284"/>
      <c r="BU73" s="487"/>
      <c r="BV73" s="487"/>
      <c r="BW73" s="487"/>
      <c r="BX73" s="487"/>
      <c r="BY73" s="487"/>
      <c r="BZ73" s="487"/>
      <c r="CA73" s="487"/>
      <c r="CB73" s="487"/>
      <c r="CC73" s="487"/>
      <c r="CD73" s="540">
        <f>SUBTOTAL(1,CD74:CD89)</f>
        <v>0.15</v>
      </c>
    </row>
    <row r="74" spans="1:82" s="25" customFormat="1" ht="18" customHeight="1" x14ac:dyDescent="0.2">
      <c r="A74" s="482" t="s">
        <v>875</v>
      </c>
      <c r="B74" s="475" t="s">
        <v>1140</v>
      </c>
      <c r="C74" s="475"/>
      <c r="D74" s="475"/>
      <c r="E74" s="492"/>
      <c r="F74" s="476"/>
      <c r="G74" s="528"/>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29"/>
      <c r="AK74" s="529"/>
      <c r="AL74" s="529"/>
      <c r="AM74" s="529"/>
      <c r="AN74" s="529"/>
      <c r="AO74" s="529"/>
      <c r="AP74" s="529"/>
      <c r="AQ74" s="529"/>
      <c r="AR74" s="529"/>
      <c r="AS74" s="529"/>
      <c r="AT74" s="529"/>
      <c r="AU74" s="529"/>
      <c r="AV74" s="529"/>
      <c r="AW74" s="529"/>
      <c r="AX74" s="529"/>
      <c r="AY74" s="529"/>
      <c r="AZ74" s="529"/>
      <c r="BA74" s="529"/>
      <c r="BB74" s="529"/>
      <c r="BC74" s="529"/>
      <c r="BD74" s="529"/>
      <c r="BE74" s="529"/>
      <c r="BF74" s="529"/>
      <c r="BG74" s="529"/>
      <c r="BH74" s="529"/>
      <c r="BI74" s="529"/>
      <c r="BJ74" s="529"/>
      <c r="BK74" s="529"/>
      <c r="BL74" s="529"/>
      <c r="BM74" s="529"/>
      <c r="BN74" s="529"/>
      <c r="BO74" s="529"/>
      <c r="BP74" s="529"/>
      <c r="BQ74" s="529"/>
      <c r="BR74" s="529"/>
      <c r="BS74" s="529"/>
      <c r="BT74" s="529"/>
      <c r="BU74" s="529"/>
      <c r="BV74" s="529"/>
      <c r="BW74" s="529"/>
      <c r="BX74" s="529"/>
      <c r="BY74" s="529"/>
      <c r="BZ74" s="529"/>
      <c r="CA74" s="529"/>
      <c r="CB74" s="529"/>
      <c r="CC74" s="529"/>
      <c r="CD74" s="537">
        <f>SUBTOTAL(1,CD75:CD76)</f>
        <v>0.6</v>
      </c>
    </row>
    <row r="75" spans="1:82" s="25" customFormat="1" ht="16.5" customHeight="1" x14ac:dyDescent="0.2">
      <c r="A75" s="472" t="s">
        <v>191</v>
      </c>
      <c r="B75" s="452" t="s">
        <v>497</v>
      </c>
      <c r="C75" s="407" t="s">
        <v>408</v>
      </c>
      <c r="D75" s="407" t="s">
        <v>466</v>
      </c>
      <c r="E75" s="411"/>
      <c r="F75" s="411">
        <v>44377</v>
      </c>
      <c r="G75" s="462"/>
      <c r="H75" s="462"/>
      <c r="I75" s="462"/>
      <c r="J75" s="462"/>
      <c r="K75" s="462"/>
      <c r="L75" s="462"/>
      <c r="M75" s="462"/>
      <c r="N75" s="462"/>
      <c r="O75" s="462"/>
      <c r="P75" s="462"/>
      <c r="Q75" s="462"/>
      <c r="R75" s="462"/>
      <c r="S75" s="462"/>
      <c r="T75" s="462"/>
      <c r="U75" s="462"/>
      <c r="V75" s="462"/>
      <c r="W75" s="462"/>
      <c r="X75" s="462"/>
      <c r="Y75" s="462"/>
      <c r="Z75" s="462" t="s">
        <v>32</v>
      </c>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2"/>
      <c r="BD75" s="462"/>
      <c r="BE75" s="462"/>
      <c r="BF75" s="462"/>
      <c r="BG75" s="462"/>
      <c r="BH75" s="462"/>
      <c r="BI75" s="462"/>
      <c r="BJ75" s="462"/>
      <c r="BK75" s="462"/>
      <c r="BL75" s="462"/>
      <c r="BM75" s="462"/>
      <c r="BN75" s="462"/>
      <c r="BO75" s="462"/>
      <c r="BP75" s="462"/>
      <c r="BQ75" s="462"/>
      <c r="BR75" s="462"/>
      <c r="BS75" s="462"/>
      <c r="BT75" s="462"/>
      <c r="BU75" s="462"/>
      <c r="BV75" s="462"/>
      <c r="BW75" s="454"/>
      <c r="BX75" s="458"/>
      <c r="BY75" s="458"/>
      <c r="BZ75" s="458"/>
      <c r="CA75" s="458"/>
      <c r="CB75" s="458"/>
      <c r="CC75" s="483" t="s">
        <v>32</v>
      </c>
      <c r="CD75" s="538">
        <f t="shared" ref="CD75:CD88" si="11">IF(CC75&lt;&gt;"",1,IF(CB75&lt;&gt;"",0.9,IF(CA75&lt;&gt;"",0.75,IF(BZ75&lt;&gt;"",0.5,IF(BY75&lt;&gt;"",0.3,IF(BX75&lt;&gt;"",0.2,0))))))</f>
        <v>1</v>
      </c>
    </row>
    <row r="76" spans="1:82" s="25" customFormat="1" ht="16.5" customHeight="1" x14ac:dyDescent="0.2">
      <c r="A76" s="472" t="s">
        <v>196</v>
      </c>
      <c r="B76" s="452" t="s">
        <v>498</v>
      </c>
      <c r="C76" s="407" t="s">
        <v>408</v>
      </c>
      <c r="D76" s="407" t="s">
        <v>499</v>
      </c>
      <c r="E76" s="411">
        <v>44439</v>
      </c>
      <c r="F76" s="411"/>
      <c r="G76" s="462"/>
      <c r="H76" s="462"/>
      <c r="I76" s="462"/>
      <c r="J76" s="462"/>
      <c r="K76" s="462"/>
      <c r="L76" s="462"/>
      <c r="M76" s="462"/>
      <c r="N76" s="462"/>
      <c r="O76" s="462"/>
      <c r="P76" s="462"/>
      <c r="Q76" s="462"/>
      <c r="R76" s="462"/>
      <c r="S76" s="462"/>
      <c r="T76" s="462"/>
      <c r="U76" s="462"/>
      <c r="V76" s="462"/>
      <c r="W76" s="462"/>
      <c r="X76" s="462"/>
      <c r="Y76" s="462"/>
      <c r="Z76" s="462"/>
      <c r="AA76" s="462"/>
      <c r="AB76" s="462" t="s">
        <v>32</v>
      </c>
      <c r="AC76" s="462"/>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c r="BE76" s="462"/>
      <c r="BF76" s="462"/>
      <c r="BG76" s="462"/>
      <c r="BH76" s="462"/>
      <c r="BI76" s="462"/>
      <c r="BJ76" s="462"/>
      <c r="BK76" s="462"/>
      <c r="BL76" s="462"/>
      <c r="BM76" s="462"/>
      <c r="BN76" s="462"/>
      <c r="BO76" s="462"/>
      <c r="BP76" s="462"/>
      <c r="BQ76" s="462"/>
      <c r="BR76" s="462"/>
      <c r="BS76" s="462"/>
      <c r="BT76" s="462"/>
      <c r="BU76" s="462"/>
      <c r="BV76" s="462"/>
      <c r="BW76" s="454"/>
      <c r="BX76" s="458" t="s">
        <v>32</v>
      </c>
      <c r="BY76" s="458"/>
      <c r="BZ76" s="458"/>
      <c r="CA76" s="458"/>
      <c r="CB76" s="458"/>
      <c r="CC76" s="483"/>
      <c r="CD76" s="538">
        <f t="shared" si="11"/>
        <v>0.2</v>
      </c>
    </row>
    <row r="77" spans="1:82" s="25" customFormat="1" ht="18" customHeight="1" x14ac:dyDescent="0.2">
      <c r="A77" s="482" t="s">
        <v>879</v>
      </c>
      <c r="B77" s="475" t="s">
        <v>1141</v>
      </c>
      <c r="C77" s="475"/>
      <c r="D77" s="475"/>
      <c r="E77" s="492"/>
      <c r="F77" s="476"/>
      <c r="G77" s="528"/>
      <c r="H77" s="529"/>
      <c r="I77" s="529"/>
      <c r="J77" s="529"/>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29"/>
      <c r="AY77" s="529"/>
      <c r="AZ77" s="529"/>
      <c r="BA77" s="529"/>
      <c r="BB77" s="529"/>
      <c r="BC77" s="529"/>
      <c r="BD77" s="529"/>
      <c r="BE77" s="529"/>
      <c r="BF77" s="529"/>
      <c r="BG77" s="529"/>
      <c r="BH77" s="529"/>
      <c r="BI77" s="529"/>
      <c r="BJ77" s="529"/>
      <c r="BK77" s="529"/>
      <c r="BL77" s="529"/>
      <c r="BM77" s="529"/>
      <c r="BN77" s="529"/>
      <c r="BO77" s="529"/>
      <c r="BP77" s="529"/>
      <c r="BQ77" s="529"/>
      <c r="BR77" s="529"/>
      <c r="BS77" s="529"/>
      <c r="BT77" s="529"/>
      <c r="BU77" s="529"/>
      <c r="BV77" s="529"/>
      <c r="BW77" s="529"/>
      <c r="BX77" s="529"/>
      <c r="BY77" s="529"/>
      <c r="BZ77" s="529"/>
      <c r="CA77" s="529"/>
      <c r="CB77" s="529"/>
      <c r="CC77" s="529"/>
      <c r="CD77" s="537">
        <f>SUBTOTAL(1,CD78:CD83)</f>
        <v>9.9999999999999992E-2</v>
      </c>
    </row>
    <row r="78" spans="1:82" s="25" customFormat="1" ht="32.25" customHeight="1" x14ac:dyDescent="0.2">
      <c r="A78" s="472" t="s">
        <v>206</v>
      </c>
      <c r="B78" s="452" t="s">
        <v>1142</v>
      </c>
      <c r="C78" s="407" t="s">
        <v>408</v>
      </c>
      <c r="D78" s="407" t="s">
        <v>499</v>
      </c>
      <c r="E78" s="411">
        <v>44439</v>
      </c>
      <c r="F78" s="411"/>
      <c r="G78" s="462"/>
      <c r="H78" s="462"/>
      <c r="I78" s="462"/>
      <c r="J78" s="462"/>
      <c r="K78" s="462"/>
      <c r="L78" s="462"/>
      <c r="M78" s="462"/>
      <c r="N78" s="462"/>
      <c r="O78" s="462"/>
      <c r="P78" s="462"/>
      <c r="Q78" s="462"/>
      <c r="R78" s="462"/>
      <c r="S78" s="462"/>
      <c r="T78" s="462"/>
      <c r="U78" s="462"/>
      <c r="V78" s="462"/>
      <c r="W78" s="462"/>
      <c r="X78" s="462"/>
      <c r="Y78" s="462"/>
      <c r="Z78" s="462"/>
      <c r="AA78" s="462"/>
      <c r="AB78" s="462" t="s">
        <v>32</v>
      </c>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54"/>
      <c r="BX78" s="458"/>
      <c r="BY78" s="458" t="s">
        <v>32</v>
      </c>
      <c r="BZ78" s="458"/>
      <c r="CA78" s="458"/>
      <c r="CB78" s="458"/>
      <c r="CC78" s="483"/>
      <c r="CD78" s="538">
        <f t="shared" si="11"/>
        <v>0.3</v>
      </c>
    </row>
    <row r="79" spans="1:82" s="25" customFormat="1" ht="16.5" customHeight="1" x14ac:dyDescent="0.2">
      <c r="A79" s="472" t="s">
        <v>503</v>
      </c>
      <c r="B79" s="471" t="s">
        <v>1143</v>
      </c>
      <c r="C79" s="407" t="s">
        <v>612</v>
      </c>
      <c r="D79" s="407" t="s">
        <v>466</v>
      </c>
      <c r="E79" s="411">
        <v>44652</v>
      </c>
      <c r="F79" s="411"/>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t="s">
        <v>32</v>
      </c>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2"/>
      <c r="BT79" s="462"/>
      <c r="BU79" s="462"/>
      <c r="BV79" s="462"/>
      <c r="BW79" s="454"/>
      <c r="BX79" s="458"/>
      <c r="BY79" s="458"/>
      <c r="BZ79" s="458"/>
      <c r="CA79" s="458"/>
      <c r="CB79" s="458"/>
      <c r="CC79" s="483"/>
      <c r="CD79" s="538">
        <f t="shared" si="11"/>
        <v>0</v>
      </c>
    </row>
    <row r="80" spans="1:82" s="25" customFormat="1" ht="16.5" customHeight="1" x14ac:dyDescent="0.2">
      <c r="A80" s="472"/>
      <c r="B80" s="471" t="s">
        <v>1144</v>
      </c>
      <c r="C80" s="407" t="s">
        <v>612</v>
      </c>
      <c r="D80" s="407"/>
      <c r="E80" s="411"/>
      <c r="F80" s="411"/>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2"/>
      <c r="BT80" s="462"/>
      <c r="BU80" s="462"/>
      <c r="BV80" s="462"/>
      <c r="BW80" s="454"/>
      <c r="BX80" s="458"/>
      <c r="BY80" s="458"/>
      <c r="BZ80" s="458"/>
      <c r="CA80" s="458"/>
      <c r="CB80" s="458"/>
      <c r="CC80" s="483"/>
      <c r="CD80" s="538"/>
    </row>
    <row r="81" spans="1:85" s="25" customFormat="1" ht="16.5" customHeight="1" x14ac:dyDescent="0.2">
      <c r="A81" s="472"/>
      <c r="B81" s="471" t="s">
        <v>1145</v>
      </c>
      <c r="C81" s="407"/>
      <c r="D81" s="407"/>
      <c r="E81" s="411"/>
      <c r="F81" s="411"/>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54"/>
      <c r="BX81" s="458"/>
      <c r="BY81" s="458"/>
      <c r="BZ81" s="458"/>
      <c r="CA81" s="458"/>
      <c r="CB81" s="458"/>
      <c r="CC81" s="483"/>
      <c r="CD81" s="538"/>
      <c r="CE81" s="550"/>
    </row>
    <row r="82" spans="1:85" s="25" customFormat="1" ht="16.5" customHeight="1" x14ac:dyDescent="0.2">
      <c r="A82" s="472"/>
      <c r="B82" s="471" t="s">
        <v>1146</v>
      </c>
      <c r="C82" s="407"/>
      <c r="D82" s="407"/>
      <c r="E82" s="411"/>
      <c r="F82" s="411"/>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54"/>
      <c r="BX82" s="458"/>
      <c r="BY82" s="458"/>
      <c r="BZ82" s="458"/>
      <c r="CA82" s="458"/>
      <c r="CB82" s="458"/>
      <c r="CC82" s="483"/>
      <c r="CD82" s="538"/>
      <c r="CE82" s="550"/>
    </row>
    <row r="83" spans="1:85" s="25" customFormat="1" ht="16.5" customHeight="1" x14ac:dyDescent="0.2">
      <c r="A83" s="472" t="s">
        <v>504</v>
      </c>
      <c r="B83" s="452" t="s">
        <v>505</v>
      </c>
      <c r="C83" s="407" t="s">
        <v>612</v>
      </c>
      <c r="D83" s="407"/>
      <c r="E83" s="411">
        <v>44652</v>
      </c>
      <c r="F83" s="411"/>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54"/>
      <c r="BX83" s="458"/>
      <c r="BY83" s="458"/>
      <c r="BZ83" s="458"/>
      <c r="CA83" s="458"/>
      <c r="CB83" s="458"/>
      <c r="CC83" s="483"/>
      <c r="CD83" s="538">
        <f t="shared" si="11"/>
        <v>0</v>
      </c>
      <c r="CE83" s="550"/>
    </row>
    <row r="84" spans="1:85" s="25" customFormat="1" ht="36" x14ac:dyDescent="0.2">
      <c r="A84" s="482" t="s">
        <v>884</v>
      </c>
      <c r="B84" s="475" t="s">
        <v>1147</v>
      </c>
      <c r="C84" s="475"/>
      <c r="D84" s="475"/>
      <c r="E84" s="492"/>
      <c r="F84" s="476"/>
      <c r="G84" s="528"/>
      <c r="H84" s="529"/>
      <c r="I84" s="529"/>
      <c r="J84" s="529"/>
      <c r="K84" s="529"/>
      <c r="L84" s="529"/>
      <c r="M84" s="529"/>
      <c r="N84" s="529"/>
      <c r="O84" s="529"/>
      <c r="P84" s="529"/>
      <c r="Q84" s="529"/>
      <c r="R84" s="529"/>
      <c r="S84" s="529"/>
      <c r="T84" s="529"/>
      <c r="U84" s="529"/>
      <c r="V84" s="529"/>
      <c r="W84" s="529"/>
      <c r="X84" s="529"/>
      <c r="Y84" s="529"/>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529"/>
      <c r="BV84" s="529"/>
      <c r="BW84" s="529"/>
      <c r="BX84" s="529"/>
      <c r="BY84" s="529"/>
      <c r="BZ84" s="529"/>
      <c r="CA84" s="529"/>
      <c r="CB84" s="529"/>
      <c r="CC84" s="529"/>
      <c r="CD84" s="537">
        <f>SUBTOTAL(1,CD85:CD89)</f>
        <v>0</v>
      </c>
      <c r="CE84" s="546"/>
    </row>
    <row r="85" spans="1:85" s="25" customFormat="1" ht="16.5" x14ac:dyDescent="0.2">
      <c r="A85" s="472" t="s">
        <v>508</v>
      </c>
      <c r="B85" s="452" t="s">
        <v>509</v>
      </c>
      <c r="C85" s="407" t="s">
        <v>408</v>
      </c>
      <c r="D85" s="407" t="s">
        <v>466</v>
      </c>
      <c r="E85" s="411">
        <v>44440</v>
      </c>
      <c r="F85" s="411"/>
      <c r="G85" s="462"/>
      <c r="H85" s="462"/>
      <c r="I85" s="462"/>
      <c r="J85" s="462"/>
      <c r="K85" s="462"/>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462" t="s">
        <v>32</v>
      </c>
      <c r="AK85" s="462"/>
      <c r="AL85" s="462"/>
      <c r="AM85" s="462"/>
      <c r="AN85" s="462"/>
      <c r="AO85" s="462"/>
      <c r="AP85" s="462"/>
      <c r="AQ85" s="462"/>
      <c r="AR85" s="462"/>
      <c r="AS85" s="462"/>
      <c r="AT85" s="462"/>
      <c r="AU85" s="462"/>
      <c r="AV85" s="462"/>
      <c r="AW85" s="462"/>
      <c r="AX85" s="462"/>
      <c r="AY85" s="462"/>
      <c r="AZ85" s="46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54"/>
      <c r="BX85" s="458"/>
      <c r="BY85" s="458"/>
      <c r="BZ85" s="458"/>
      <c r="CA85" s="458"/>
      <c r="CB85" s="458"/>
      <c r="CC85" s="483"/>
      <c r="CD85" s="538">
        <f t="shared" si="11"/>
        <v>0</v>
      </c>
      <c r="CE85" s="550"/>
    </row>
    <row r="86" spans="1:85" ht="16.5" x14ac:dyDescent="0.2">
      <c r="A86" s="472" t="s">
        <v>512</v>
      </c>
      <c r="B86" s="452" t="s">
        <v>1148</v>
      </c>
      <c r="C86" s="407" t="s">
        <v>408</v>
      </c>
      <c r="D86" s="407" t="s">
        <v>466</v>
      </c>
      <c r="E86" s="411">
        <v>44440</v>
      </c>
      <c r="F86" s="411"/>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t="s">
        <v>32</v>
      </c>
      <c r="AK86" s="462"/>
      <c r="AL86" s="462"/>
      <c r="AM86" s="462"/>
      <c r="AN86" s="462"/>
      <c r="AO86" s="462"/>
      <c r="AP86" s="462"/>
      <c r="AQ86" s="462"/>
      <c r="AR86" s="462"/>
      <c r="AS86" s="462"/>
      <c r="AT86" s="462"/>
      <c r="AU86" s="462"/>
      <c r="AV86" s="462"/>
      <c r="AW86" s="462"/>
      <c r="AX86" s="462"/>
      <c r="AY86" s="462"/>
      <c r="AZ86" s="46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54"/>
      <c r="BX86" s="458"/>
      <c r="BY86" s="458"/>
      <c r="BZ86" s="458"/>
      <c r="CA86" s="458"/>
      <c r="CB86" s="458"/>
      <c r="CC86" s="483"/>
      <c r="CD86" s="538">
        <f t="shared" si="11"/>
        <v>0</v>
      </c>
      <c r="CE86" s="550"/>
    </row>
    <row r="87" spans="1:85" ht="31.5" x14ac:dyDescent="0.2">
      <c r="A87" s="472" t="s">
        <v>504</v>
      </c>
      <c r="B87" s="452" t="s">
        <v>1149</v>
      </c>
      <c r="C87" s="407" t="s">
        <v>408</v>
      </c>
      <c r="D87" s="407" t="s">
        <v>466</v>
      </c>
      <c r="E87" s="411">
        <v>44530</v>
      </c>
      <c r="F87" s="411"/>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t="s">
        <v>32</v>
      </c>
      <c r="AL87" s="462"/>
      <c r="AM87" s="462"/>
      <c r="AN87" s="462"/>
      <c r="AO87" s="462"/>
      <c r="AP87" s="462"/>
      <c r="AQ87" s="462"/>
      <c r="AR87" s="462"/>
      <c r="AS87" s="462"/>
      <c r="AT87" s="462"/>
      <c r="AU87" s="462"/>
      <c r="AV87" s="462"/>
      <c r="AW87" s="462"/>
      <c r="AX87" s="462"/>
      <c r="AY87" s="462"/>
      <c r="AZ87" s="46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54"/>
      <c r="BX87" s="458"/>
      <c r="BY87" s="458"/>
      <c r="BZ87" s="458"/>
      <c r="CA87" s="458"/>
      <c r="CB87" s="458"/>
      <c r="CC87" s="483"/>
      <c r="CD87" s="538">
        <f t="shared" si="11"/>
        <v>0</v>
      </c>
      <c r="CE87" s="550"/>
    </row>
    <row r="88" spans="1:85" ht="16.5" x14ac:dyDescent="0.2">
      <c r="A88" s="472" t="s">
        <v>516</v>
      </c>
      <c r="B88" s="452" t="s">
        <v>517</v>
      </c>
      <c r="C88" s="407" t="s">
        <v>1150</v>
      </c>
      <c r="D88" s="407" t="s">
        <v>466</v>
      </c>
      <c r="E88" s="411">
        <v>44560</v>
      </c>
      <c r="F88" s="411"/>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t="s">
        <v>32</v>
      </c>
      <c r="AM88" s="462"/>
      <c r="AN88" s="462"/>
      <c r="AO88" s="462"/>
      <c r="AP88" s="462"/>
      <c r="AQ88" s="462"/>
      <c r="AR88" s="462"/>
      <c r="AS88" s="462"/>
      <c r="AT88" s="462"/>
      <c r="AU88" s="462"/>
      <c r="AV88" s="462"/>
      <c r="AW88" s="462"/>
      <c r="AX88" s="462"/>
      <c r="AY88" s="462"/>
      <c r="AZ88" s="46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54"/>
      <c r="BX88" s="458"/>
      <c r="BY88" s="458"/>
      <c r="BZ88" s="458"/>
      <c r="CA88" s="458"/>
      <c r="CB88" s="458"/>
      <c r="CC88" s="483"/>
      <c r="CD88" s="538">
        <f t="shared" si="11"/>
        <v>0</v>
      </c>
      <c r="CE88" s="550"/>
    </row>
    <row r="89" spans="1:85" ht="31.5" x14ac:dyDescent="0.2">
      <c r="A89" s="472" t="s">
        <v>519</v>
      </c>
      <c r="B89" s="452" t="s">
        <v>520</v>
      </c>
      <c r="C89" s="407" t="s">
        <v>408</v>
      </c>
      <c r="D89" s="407" t="s">
        <v>466</v>
      </c>
      <c r="E89" s="411">
        <v>44681</v>
      </c>
      <c r="F89" s="411"/>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2"/>
      <c r="BT89" s="462"/>
      <c r="BU89" s="462"/>
      <c r="BV89" s="462"/>
      <c r="BW89" s="454"/>
      <c r="BX89" s="458"/>
      <c r="BY89" s="458"/>
      <c r="BZ89" s="458"/>
      <c r="CA89" s="458"/>
      <c r="CB89" s="458"/>
      <c r="CC89" s="483"/>
      <c r="CD89" s="538">
        <f t="shared" ref="CD89:CD105" si="12">IF(CC89&lt;&gt;"",1,IF(CB89&lt;&gt;"",0.9,IF(CA89&lt;&gt;"",0.75,IF(BZ89&lt;&gt;"",0.5,IF(BY89&lt;&gt;"",0.3,IF(BX89&lt;&gt;"",0.2,0))))))</f>
        <v>0</v>
      </c>
      <c r="CE89" s="550"/>
    </row>
    <row r="90" spans="1:85" s="25" customFormat="1" ht="27" customHeight="1" x14ac:dyDescent="0.2">
      <c r="A90" s="493" t="s">
        <v>521</v>
      </c>
      <c r="B90" s="487"/>
      <c r="C90" s="487"/>
      <c r="D90" s="487"/>
      <c r="E90" s="526"/>
      <c r="F90" s="487"/>
      <c r="G90" s="1284"/>
      <c r="H90" s="1284"/>
      <c r="I90" s="1284"/>
      <c r="J90" s="1284"/>
      <c r="K90" s="1284"/>
      <c r="L90" s="1284"/>
      <c r="M90" s="1284"/>
      <c r="N90" s="1284"/>
      <c r="O90" s="1284"/>
      <c r="P90" s="1284"/>
      <c r="Q90" s="1284"/>
      <c r="R90" s="1284"/>
      <c r="S90" s="1284"/>
      <c r="T90" s="1284"/>
      <c r="U90" s="1284"/>
      <c r="V90" s="1284"/>
      <c r="W90" s="1284"/>
      <c r="X90" s="1284"/>
      <c r="Y90" s="1284"/>
      <c r="Z90" s="1284"/>
      <c r="AA90" s="1284"/>
      <c r="AB90" s="1284"/>
      <c r="AC90" s="1284"/>
      <c r="AD90" s="1284"/>
      <c r="AE90" s="1284"/>
      <c r="AF90" s="1284"/>
      <c r="AG90" s="1284"/>
      <c r="AH90" s="1284"/>
      <c r="AI90" s="1284"/>
      <c r="AJ90" s="1284"/>
      <c r="AK90" s="1284"/>
      <c r="AL90" s="1284"/>
      <c r="AM90" s="1284"/>
      <c r="AN90" s="1284"/>
      <c r="AO90" s="1284"/>
      <c r="AP90" s="1284"/>
      <c r="AQ90" s="1284"/>
      <c r="AR90" s="1284"/>
      <c r="AS90" s="1284"/>
      <c r="AT90" s="1284"/>
      <c r="AU90" s="1284"/>
      <c r="AV90" s="1284"/>
      <c r="AW90" s="1284"/>
      <c r="AX90" s="1284"/>
      <c r="AY90" s="1284"/>
      <c r="AZ90" s="1284"/>
      <c r="BA90" s="1284"/>
      <c r="BB90" s="1284"/>
      <c r="BC90" s="1284"/>
      <c r="BD90" s="1284"/>
      <c r="BE90" s="1284"/>
      <c r="BF90" s="1284"/>
      <c r="BG90" s="1284"/>
      <c r="BH90" s="1284"/>
      <c r="BI90" s="1284"/>
      <c r="BJ90" s="1284"/>
      <c r="BK90" s="1284"/>
      <c r="BL90" s="1284"/>
      <c r="BM90" s="1284"/>
      <c r="BN90" s="1284"/>
      <c r="BO90" s="1284"/>
      <c r="BP90" s="1284"/>
      <c r="BQ90" s="1284"/>
      <c r="BR90" s="1284"/>
      <c r="BS90" s="1284"/>
      <c r="BT90" s="1284"/>
      <c r="BU90" s="487"/>
      <c r="BV90" s="487"/>
      <c r="BW90" s="487"/>
      <c r="BX90" s="487"/>
      <c r="BY90" s="487"/>
      <c r="BZ90" s="487"/>
      <c r="CA90" s="487"/>
      <c r="CB90" s="487"/>
      <c r="CC90" s="487"/>
      <c r="CD90" s="540">
        <f>SUBTOTAL(1,CD91:CD105)</f>
        <v>0.25</v>
      </c>
      <c r="CE90" s="551"/>
    </row>
    <row r="91" spans="1:85" s="25" customFormat="1" ht="18" customHeight="1" x14ac:dyDescent="0.2">
      <c r="A91" s="482" t="s">
        <v>939</v>
      </c>
      <c r="B91" s="475" t="s">
        <v>1151</v>
      </c>
      <c r="C91" s="475"/>
      <c r="D91" s="475"/>
      <c r="E91" s="492"/>
      <c r="F91" s="476"/>
      <c r="G91" s="528"/>
      <c r="H91" s="529"/>
      <c r="I91" s="529"/>
      <c r="J91" s="529"/>
      <c r="K91" s="529"/>
      <c r="L91" s="529"/>
      <c r="M91" s="529"/>
      <c r="N91" s="529"/>
      <c r="O91" s="529"/>
      <c r="P91" s="529"/>
      <c r="Q91" s="529"/>
      <c r="R91" s="529"/>
      <c r="S91" s="529"/>
      <c r="T91" s="529"/>
      <c r="U91" s="529"/>
      <c r="V91" s="529"/>
      <c r="W91" s="529"/>
      <c r="X91" s="529"/>
      <c r="Y91" s="529"/>
      <c r="Z91" s="529"/>
      <c r="AA91" s="529"/>
      <c r="AB91" s="529"/>
      <c r="AC91" s="529"/>
      <c r="AD91" s="529"/>
      <c r="AE91" s="529"/>
      <c r="AF91" s="529"/>
      <c r="AG91" s="529"/>
      <c r="AH91" s="529"/>
      <c r="AI91" s="529"/>
      <c r="AJ91" s="529"/>
      <c r="AK91" s="529"/>
      <c r="AL91" s="529"/>
      <c r="AM91" s="529"/>
      <c r="AN91" s="529"/>
      <c r="AO91" s="529"/>
      <c r="AP91" s="529"/>
      <c r="AQ91" s="529"/>
      <c r="AR91" s="529"/>
      <c r="AS91" s="529"/>
      <c r="AT91" s="529"/>
      <c r="AU91" s="529"/>
      <c r="AV91" s="529"/>
      <c r="AW91" s="529"/>
      <c r="AX91" s="529"/>
      <c r="AY91" s="529"/>
      <c r="AZ91" s="529"/>
      <c r="BA91" s="529"/>
      <c r="BB91" s="529"/>
      <c r="BC91" s="529"/>
      <c r="BD91" s="529"/>
      <c r="BE91" s="529"/>
      <c r="BF91" s="529"/>
      <c r="BG91" s="529"/>
      <c r="BH91" s="529"/>
      <c r="BI91" s="529"/>
      <c r="BJ91" s="529"/>
      <c r="BK91" s="529"/>
      <c r="BL91" s="529"/>
      <c r="BM91" s="529"/>
      <c r="BN91" s="529"/>
      <c r="BO91" s="529"/>
      <c r="BP91" s="529"/>
      <c r="BQ91" s="529"/>
      <c r="BR91" s="529"/>
      <c r="BS91" s="529"/>
      <c r="BT91" s="529"/>
      <c r="BU91" s="529"/>
      <c r="BV91" s="529"/>
      <c r="BW91" s="529"/>
      <c r="BX91" s="529"/>
      <c r="BY91" s="529"/>
      <c r="BZ91" s="529"/>
      <c r="CA91" s="529"/>
      <c r="CB91" s="529"/>
      <c r="CC91" s="529"/>
      <c r="CD91" s="537">
        <f>SUBTOTAL(1,CD92:CD96)</f>
        <v>0.6</v>
      </c>
      <c r="CE91" s="546"/>
    </row>
    <row r="92" spans="1:85" s="25" customFormat="1" ht="16.5" x14ac:dyDescent="0.2">
      <c r="A92" s="472" t="s">
        <v>385</v>
      </c>
      <c r="B92" s="452" t="s">
        <v>523</v>
      </c>
      <c r="C92" s="407" t="s">
        <v>97</v>
      </c>
      <c r="D92" s="407" t="s">
        <v>1152</v>
      </c>
      <c r="E92" s="411">
        <v>44377</v>
      </c>
      <c r="F92" s="411">
        <v>44377</v>
      </c>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2"/>
      <c r="BT92" s="462"/>
      <c r="BU92" s="462"/>
      <c r="BV92" s="462"/>
      <c r="BW92" s="454"/>
      <c r="BX92" s="458"/>
      <c r="BY92" s="458"/>
      <c r="BZ92" s="458"/>
      <c r="CA92" s="458"/>
      <c r="CB92" s="458"/>
      <c r="CC92" s="483" t="s">
        <v>32</v>
      </c>
      <c r="CD92" s="538">
        <f t="shared" si="12"/>
        <v>1</v>
      </c>
      <c r="CE92" t="s">
        <v>307</v>
      </c>
    </row>
    <row r="93" spans="1:85" s="25" customFormat="1" ht="16.5" x14ac:dyDescent="0.2">
      <c r="A93" s="472" t="s">
        <v>386</v>
      </c>
      <c r="B93" s="471" t="s">
        <v>526</v>
      </c>
      <c r="C93" s="407" t="s">
        <v>97</v>
      </c>
      <c r="D93" s="407" t="s">
        <v>1153</v>
      </c>
      <c r="E93" s="411">
        <v>44405</v>
      </c>
      <c r="F93" s="411"/>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2"/>
      <c r="BT93" s="462"/>
      <c r="BU93" s="462"/>
      <c r="BV93" s="462"/>
      <c r="BW93" s="454"/>
      <c r="BX93" s="458"/>
      <c r="BY93" s="458"/>
      <c r="BZ93" s="458"/>
      <c r="CA93" s="458"/>
      <c r="CB93" s="458"/>
      <c r="CC93" s="483"/>
      <c r="CD93" s="538">
        <f t="shared" si="12"/>
        <v>0</v>
      </c>
      <c r="CE93" s="550"/>
    </row>
    <row r="94" spans="1:85" s="25" customFormat="1" ht="16.5" x14ac:dyDescent="0.2">
      <c r="A94" s="472" t="s">
        <v>387</v>
      </c>
      <c r="B94" s="452" t="s">
        <v>527</v>
      </c>
      <c r="C94" s="407" t="s">
        <v>97</v>
      </c>
      <c r="D94" s="407" t="s">
        <v>1152</v>
      </c>
      <c r="E94" s="411">
        <v>44377</v>
      </c>
      <c r="F94" s="411">
        <v>44377</v>
      </c>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c r="BK94" s="462"/>
      <c r="BL94" s="462"/>
      <c r="BM94" s="462"/>
      <c r="BN94" s="462"/>
      <c r="BO94" s="462"/>
      <c r="BP94" s="462"/>
      <c r="BQ94" s="462"/>
      <c r="BR94" s="462"/>
      <c r="BS94" s="462"/>
      <c r="BT94" s="462"/>
      <c r="BU94" s="462"/>
      <c r="BV94" s="462"/>
      <c r="BW94" s="454"/>
      <c r="BX94" s="458"/>
      <c r="BY94" s="458"/>
      <c r="BZ94" s="458"/>
      <c r="CA94" s="458"/>
      <c r="CB94" s="458"/>
      <c r="CC94" s="483" t="s">
        <v>32</v>
      </c>
      <c r="CD94" s="538">
        <f t="shared" si="12"/>
        <v>1</v>
      </c>
      <c r="CE94" t="s">
        <v>307</v>
      </c>
      <c r="CG94"/>
    </row>
    <row r="95" spans="1:85" s="25" customFormat="1" ht="16.5" x14ac:dyDescent="0.2">
      <c r="A95" s="472" t="s">
        <v>233</v>
      </c>
      <c r="B95" s="471" t="s">
        <v>528</v>
      </c>
      <c r="C95" s="407" t="s">
        <v>97</v>
      </c>
      <c r="D95" s="407" t="s">
        <v>1152</v>
      </c>
      <c r="E95" s="411">
        <v>44405</v>
      </c>
      <c r="F95" s="411"/>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2"/>
      <c r="BT95" s="462"/>
      <c r="BU95" s="462"/>
      <c r="BV95" s="462"/>
      <c r="BW95" s="454"/>
      <c r="BX95" s="458"/>
      <c r="BY95" s="458"/>
      <c r="BZ95" s="458"/>
      <c r="CA95" s="458"/>
      <c r="CB95" s="458"/>
      <c r="CC95" s="483"/>
      <c r="CD95" s="538">
        <f t="shared" si="12"/>
        <v>0</v>
      </c>
      <c r="CE95" s="550"/>
    </row>
    <row r="96" spans="1:85" s="25" customFormat="1" ht="16.5" x14ac:dyDescent="0.2">
      <c r="A96" s="472" t="s">
        <v>238</v>
      </c>
      <c r="B96" s="452" t="s">
        <v>529</v>
      </c>
      <c r="C96" s="407" t="s">
        <v>97</v>
      </c>
      <c r="D96" s="407" t="s">
        <v>1152</v>
      </c>
      <c r="E96" s="411">
        <v>44470</v>
      </c>
      <c r="F96" s="411">
        <v>44495</v>
      </c>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2"/>
      <c r="BT96" s="462"/>
      <c r="BU96" s="462"/>
      <c r="BV96" s="462"/>
      <c r="BW96" s="454"/>
      <c r="BX96" s="458"/>
      <c r="BY96" s="458"/>
      <c r="BZ96" s="458"/>
      <c r="CA96" s="458"/>
      <c r="CB96" s="458"/>
      <c r="CC96" s="566" t="s">
        <v>32</v>
      </c>
      <c r="CD96" s="538">
        <f t="shared" si="12"/>
        <v>1</v>
      </c>
      <c r="CE96" s="565" t="s">
        <v>1154</v>
      </c>
      <c r="CG96" t="s">
        <v>1155</v>
      </c>
    </row>
    <row r="97" spans="1:83" s="25" customFormat="1" ht="31.5" x14ac:dyDescent="0.2">
      <c r="A97" s="472" t="s">
        <v>265</v>
      </c>
      <c r="B97" s="555" t="s">
        <v>1156</v>
      </c>
      <c r="C97" s="460" t="s">
        <v>1157</v>
      </c>
      <c r="D97" s="460" t="s">
        <v>1158</v>
      </c>
      <c r="E97" s="491"/>
      <c r="F97" s="411"/>
      <c r="G97" s="450"/>
      <c r="H97" s="450"/>
      <c r="I97" s="450"/>
      <c r="J97" s="450"/>
      <c r="K97" s="450"/>
      <c r="L97" s="450"/>
      <c r="M97" s="450"/>
      <c r="N97" s="414"/>
      <c r="O97" s="414"/>
      <c r="P97" s="414"/>
      <c r="Q97" s="414"/>
      <c r="R97" s="414"/>
      <c r="S97" s="414"/>
      <c r="T97" s="414"/>
      <c r="U97" s="414"/>
      <c r="V97" s="414"/>
      <c r="W97" s="414"/>
      <c r="X97" s="414"/>
      <c r="Y97" s="414"/>
      <c r="Z97" s="414"/>
      <c r="AA97" s="414"/>
      <c r="AB97" s="414"/>
      <c r="AC97" s="414"/>
      <c r="AD97" s="414"/>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4"/>
      <c r="BD97" s="414"/>
      <c r="BE97" s="414"/>
      <c r="BF97" s="414"/>
      <c r="BG97" s="414"/>
      <c r="BH97" s="414"/>
      <c r="BI97" s="414"/>
      <c r="BJ97" s="414"/>
      <c r="BK97" s="417"/>
      <c r="BL97" s="414"/>
      <c r="BM97" s="414"/>
      <c r="BN97" s="414"/>
      <c r="BO97" s="414"/>
      <c r="BP97" s="414"/>
      <c r="BQ97" s="414"/>
      <c r="BR97" s="414"/>
      <c r="BS97" s="414"/>
      <c r="BT97" s="414"/>
      <c r="BU97" s="414"/>
      <c r="BV97" s="414"/>
      <c r="BW97" s="402"/>
      <c r="BX97" s="443"/>
      <c r="BY97" s="443"/>
      <c r="BZ97" s="443"/>
      <c r="CA97" s="443"/>
      <c r="CB97" s="446"/>
      <c r="CC97" s="444"/>
      <c r="CD97" s="536">
        <f>IF(CC97&lt;&gt;"",1,IF(CB97&lt;&gt;"",0.9,IF(CA97&lt;&gt;"",0.75,IF(BZ97&lt;&gt;"",0.5,IF(BY97&lt;&gt;"",0.3,IF(BX97&lt;&gt;"",0.2,0))))))</f>
        <v>0</v>
      </c>
      <c r="CE97" s="549"/>
    </row>
    <row r="98" spans="1:83" s="25" customFormat="1" ht="16.5" x14ac:dyDescent="0.2">
      <c r="A98" s="472" t="s">
        <v>269</v>
      </c>
      <c r="B98" s="555" t="s">
        <v>1159</v>
      </c>
      <c r="C98" s="460" t="s">
        <v>1157</v>
      </c>
      <c r="D98" s="460" t="s">
        <v>1158</v>
      </c>
      <c r="E98" s="491"/>
      <c r="F98" s="411"/>
      <c r="G98" s="450"/>
      <c r="H98" s="450"/>
      <c r="I98" s="450"/>
      <c r="J98" s="450"/>
      <c r="K98" s="450"/>
      <c r="L98" s="450"/>
      <c r="M98" s="450"/>
      <c r="N98" s="414"/>
      <c r="O98" s="414"/>
      <c r="P98" s="414"/>
      <c r="Q98" s="414"/>
      <c r="R98" s="414"/>
      <c r="S98" s="414"/>
      <c r="T98" s="414"/>
      <c r="U98" s="414"/>
      <c r="V98" s="414"/>
      <c r="W98" s="414"/>
      <c r="X98" s="414"/>
      <c r="Y98" s="414"/>
      <c r="Z98" s="414"/>
      <c r="AA98" s="414"/>
      <c r="AB98" s="414"/>
      <c r="AC98" s="414"/>
      <c r="AD98" s="414"/>
      <c r="AE98" s="414"/>
      <c r="AF98" s="414"/>
      <c r="AG98" s="414"/>
      <c r="AH98" s="414"/>
      <c r="AI98" s="414"/>
      <c r="AJ98" s="414"/>
      <c r="AK98" s="414"/>
      <c r="AL98" s="414"/>
      <c r="AM98" s="414"/>
      <c r="AN98" s="414"/>
      <c r="AO98" s="414"/>
      <c r="AP98" s="414"/>
      <c r="AQ98" s="414"/>
      <c r="AR98" s="414"/>
      <c r="AS98" s="414"/>
      <c r="AT98" s="414"/>
      <c r="AU98" s="414"/>
      <c r="AV98" s="414"/>
      <c r="AW98" s="414"/>
      <c r="AX98" s="414"/>
      <c r="AY98" s="414"/>
      <c r="AZ98" s="414"/>
      <c r="BA98" s="414"/>
      <c r="BB98" s="414"/>
      <c r="BC98" s="414"/>
      <c r="BD98" s="414"/>
      <c r="BE98" s="414"/>
      <c r="BF98" s="414"/>
      <c r="BG98" s="414"/>
      <c r="BH98" s="414"/>
      <c r="BI98" s="414"/>
      <c r="BJ98" s="414"/>
      <c r="BK98" s="417"/>
      <c r="BL98" s="414"/>
      <c r="BM98" s="414"/>
      <c r="BN98" s="414"/>
      <c r="BO98" s="414"/>
      <c r="BP98" s="414"/>
      <c r="BQ98" s="414"/>
      <c r="BR98" s="414"/>
      <c r="BS98" s="414"/>
      <c r="BT98" s="414"/>
      <c r="BU98" s="414"/>
      <c r="BV98" s="414"/>
      <c r="BW98" s="402"/>
      <c r="BX98" s="443"/>
      <c r="BY98" s="443"/>
      <c r="BZ98" s="443"/>
      <c r="CA98" s="443"/>
      <c r="CB98" s="446"/>
      <c r="CC98" s="444"/>
      <c r="CD98" s="536">
        <f>IF(CC98&lt;&gt;"",1,IF(CB98&lt;&gt;"",0.9,IF(CA98&lt;&gt;"",0.75,IF(BZ98&lt;&gt;"",0.5,IF(BY98&lt;&gt;"",0.3,IF(BX98&lt;&gt;"",0.2,0))))))</f>
        <v>0</v>
      </c>
      <c r="CE98" s="549"/>
    </row>
    <row r="99" spans="1:83" s="25" customFormat="1" ht="16.5" x14ac:dyDescent="0.2">
      <c r="A99" s="472" t="s">
        <v>1160</v>
      </c>
      <c r="B99" s="555" t="s">
        <v>1161</v>
      </c>
      <c r="C99" s="460" t="s">
        <v>1157</v>
      </c>
      <c r="D99" s="460" t="s">
        <v>1158</v>
      </c>
      <c r="E99" s="491"/>
      <c r="F99" s="411"/>
      <c r="G99" s="450"/>
      <c r="H99" s="450"/>
      <c r="I99" s="450"/>
      <c r="J99" s="450"/>
      <c r="K99" s="450"/>
      <c r="L99" s="450"/>
      <c r="M99" s="450"/>
      <c r="N99" s="414"/>
      <c r="O99" s="414"/>
      <c r="P99" s="414"/>
      <c r="Q99" s="414"/>
      <c r="R99" s="414"/>
      <c r="S99" s="414"/>
      <c r="T99" s="414"/>
      <c r="U99" s="414"/>
      <c r="V99" s="414"/>
      <c r="W99" s="414"/>
      <c r="X99" s="414"/>
      <c r="Y99" s="414"/>
      <c r="Z99" s="414"/>
      <c r="AA99" s="414"/>
      <c r="AB99" s="414"/>
      <c r="AC99" s="414"/>
      <c r="AD99" s="414"/>
      <c r="AE99" s="414"/>
      <c r="AF99" s="414"/>
      <c r="AG99" s="414"/>
      <c r="AH99" s="414"/>
      <c r="AI99" s="414"/>
      <c r="AJ99" s="414"/>
      <c r="AK99" s="414"/>
      <c r="AL99" s="414"/>
      <c r="AM99" s="414"/>
      <c r="AN99" s="414"/>
      <c r="AO99" s="414"/>
      <c r="AP99" s="414"/>
      <c r="AQ99" s="414"/>
      <c r="AR99" s="414"/>
      <c r="AS99" s="414"/>
      <c r="AT99" s="414"/>
      <c r="AU99" s="414"/>
      <c r="AV99" s="414"/>
      <c r="AW99" s="414"/>
      <c r="AX99" s="414"/>
      <c r="AY99" s="414"/>
      <c r="AZ99" s="414"/>
      <c r="BA99" s="414"/>
      <c r="BB99" s="414"/>
      <c r="BC99" s="414"/>
      <c r="BD99" s="414"/>
      <c r="BE99" s="414"/>
      <c r="BF99" s="414"/>
      <c r="BG99" s="414"/>
      <c r="BH99" s="414"/>
      <c r="BI99" s="414"/>
      <c r="BJ99" s="414"/>
      <c r="BK99" s="417"/>
      <c r="BL99" s="414"/>
      <c r="BM99" s="414"/>
      <c r="BN99" s="414"/>
      <c r="BO99" s="414"/>
      <c r="BP99" s="414"/>
      <c r="BQ99" s="414"/>
      <c r="BR99" s="414"/>
      <c r="BS99" s="414"/>
      <c r="BT99" s="414"/>
      <c r="BU99" s="414"/>
      <c r="BV99" s="414"/>
      <c r="BW99" s="402"/>
      <c r="BX99" s="443"/>
      <c r="BY99" s="443"/>
      <c r="BZ99" s="443"/>
      <c r="CA99" s="443"/>
      <c r="CB99" s="446"/>
      <c r="CC99" s="444"/>
      <c r="CD99" s="536">
        <f>IF(CC99&lt;&gt;"",1,IF(CB99&lt;&gt;"",0.9,IF(CA99&lt;&gt;"",0.75,IF(BZ99&lt;&gt;"",0.5,IF(BY99&lt;&gt;"",0.3,IF(BX99&lt;&gt;"",0.2,0))))))</f>
        <v>0</v>
      </c>
      <c r="CE99" s="549"/>
    </row>
    <row r="100" spans="1:83" s="25" customFormat="1" ht="18" customHeight="1" x14ac:dyDescent="0.2">
      <c r="A100" s="482" t="s">
        <v>946</v>
      </c>
      <c r="B100" s="475" t="s">
        <v>1162</v>
      </c>
      <c r="C100" s="475"/>
      <c r="D100" s="475"/>
      <c r="E100" s="492"/>
      <c r="F100" s="476"/>
      <c r="G100" s="528"/>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29"/>
      <c r="AY100" s="529"/>
      <c r="AZ100" s="529"/>
      <c r="BA100" s="529"/>
      <c r="BB100" s="529"/>
      <c r="BC100" s="529"/>
      <c r="BD100" s="529"/>
      <c r="BE100" s="529"/>
      <c r="BF100" s="529"/>
      <c r="BG100" s="529"/>
      <c r="BH100" s="529"/>
      <c r="BI100" s="529"/>
      <c r="BJ100" s="529"/>
      <c r="BK100" s="529"/>
      <c r="BL100" s="529"/>
      <c r="BM100" s="529"/>
      <c r="BN100" s="529"/>
      <c r="BO100" s="529"/>
      <c r="BP100" s="529"/>
      <c r="BQ100" s="529"/>
      <c r="BR100" s="529"/>
      <c r="BS100" s="529"/>
      <c r="BT100" s="529"/>
      <c r="BU100" s="529"/>
      <c r="BV100" s="529"/>
      <c r="BW100" s="529"/>
      <c r="BX100" s="529"/>
      <c r="BY100" s="529"/>
      <c r="BZ100" s="529"/>
      <c r="CA100" s="529"/>
      <c r="CB100" s="529"/>
      <c r="CC100" s="567"/>
      <c r="CD100" s="537">
        <f>SUBTOTAL(1,CD101:CD103)</f>
        <v>0</v>
      </c>
      <c r="CE100" s="546"/>
    </row>
    <row r="101" spans="1:83" s="25" customFormat="1" ht="32.25" customHeight="1" x14ac:dyDescent="0.2">
      <c r="A101" s="472" t="s">
        <v>279</v>
      </c>
      <c r="B101" s="452" t="s">
        <v>1163</v>
      </c>
      <c r="C101" s="407" t="s">
        <v>97</v>
      </c>
      <c r="D101" s="407" t="s">
        <v>1152</v>
      </c>
      <c r="E101" s="411">
        <v>44439</v>
      </c>
      <c r="F101" s="466"/>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c r="AO101" s="462"/>
      <c r="AP101" s="462"/>
      <c r="AQ101" s="462"/>
      <c r="AR101" s="462"/>
      <c r="AS101" s="462"/>
      <c r="AT101" s="462"/>
      <c r="AU101" s="462"/>
      <c r="AV101" s="462"/>
      <c r="AW101" s="462"/>
      <c r="AX101" s="462"/>
      <c r="AY101" s="462"/>
      <c r="AZ101" s="462"/>
      <c r="BA101" s="462"/>
      <c r="BB101" s="462"/>
      <c r="BC101" s="462"/>
      <c r="BD101" s="462"/>
      <c r="BE101" s="462"/>
      <c r="BF101" s="462"/>
      <c r="BG101" s="462"/>
      <c r="BH101" s="462"/>
      <c r="BI101" s="462"/>
      <c r="BJ101" s="462"/>
      <c r="BK101" s="462"/>
      <c r="BL101" s="462"/>
      <c r="BM101" s="462"/>
      <c r="BN101" s="462"/>
      <c r="BO101" s="462"/>
      <c r="BP101" s="462"/>
      <c r="BQ101" s="462"/>
      <c r="BR101" s="462"/>
      <c r="BS101" s="462"/>
      <c r="BT101" s="462"/>
      <c r="BU101" s="462"/>
      <c r="BV101" s="462"/>
      <c r="BW101" s="454"/>
      <c r="BX101" s="458"/>
      <c r="BY101" s="458"/>
      <c r="BZ101" s="458"/>
      <c r="CA101" s="458"/>
      <c r="CB101" s="458"/>
      <c r="CC101" s="483"/>
      <c r="CD101" s="538">
        <f t="shared" si="12"/>
        <v>0</v>
      </c>
      <c r="CE101" s="550"/>
    </row>
    <row r="102" spans="1:83" s="25" customFormat="1" ht="16.5" x14ac:dyDescent="0.2">
      <c r="A102" s="472" t="s">
        <v>282</v>
      </c>
      <c r="B102" s="452" t="s">
        <v>1164</v>
      </c>
      <c r="C102" s="407" t="s">
        <v>97</v>
      </c>
      <c r="D102" s="407" t="s">
        <v>1152</v>
      </c>
      <c r="E102" s="411">
        <v>44469</v>
      </c>
      <c r="F102" s="466"/>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c r="AO102" s="462"/>
      <c r="AP102" s="462"/>
      <c r="AQ102" s="462"/>
      <c r="AR102" s="462"/>
      <c r="AS102" s="462"/>
      <c r="AT102" s="462"/>
      <c r="AU102" s="462"/>
      <c r="AV102" s="462"/>
      <c r="AW102" s="462"/>
      <c r="AX102" s="462"/>
      <c r="AY102" s="462"/>
      <c r="AZ102" s="462"/>
      <c r="BA102" s="462"/>
      <c r="BB102" s="462"/>
      <c r="BC102" s="462"/>
      <c r="BD102" s="462"/>
      <c r="BE102" s="462"/>
      <c r="BF102" s="462"/>
      <c r="BG102" s="462"/>
      <c r="BH102" s="462"/>
      <c r="BI102" s="462"/>
      <c r="BJ102" s="462"/>
      <c r="BK102" s="462"/>
      <c r="BL102" s="462"/>
      <c r="BM102" s="462"/>
      <c r="BN102" s="462"/>
      <c r="BO102" s="462"/>
      <c r="BP102" s="462"/>
      <c r="BQ102" s="462"/>
      <c r="BR102" s="462"/>
      <c r="BS102" s="462"/>
      <c r="BT102" s="462"/>
      <c r="BU102" s="462"/>
      <c r="BV102" s="462"/>
      <c r="BW102" s="454"/>
      <c r="BX102" s="458"/>
      <c r="BY102" s="458"/>
      <c r="BZ102" s="458"/>
      <c r="CA102" s="458"/>
      <c r="CB102" s="458"/>
      <c r="CC102" s="483"/>
      <c r="CD102" s="538">
        <f t="shared" si="12"/>
        <v>0</v>
      </c>
      <c r="CE102" s="550"/>
    </row>
    <row r="103" spans="1:83" s="25" customFormat="1" ht="16.5" x14ac:dyDescent="0.2">
      <c r="A103" s="472" t="s">
        <v>284</v>
      </c>
      <c r="B103" s="452" t="s">
        <v>1165</v>
      </c>
      <c r="C103" s="407" t="s">
        <v>97</v>
      </c>
      <c r="D103" s="407" t="s">
        <v>1152</v>
      </c>
      <c r="E103" s="411">
        <v>44500</v>
      </c>
      <c r="F103" s="466"/>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54"/>
      <c r="BX103" s="458"/>
      <c r="BY103" s="458"/>
      <c r="BZ103" s="458"/>
      <c r="CA103" s="458"/>
      <c r="CB103" s="458"/>
      <c r="CC103" s="483"/>
      <c r="CD103" s="538">
        <f t="shared" si="12"/>
        <v>0</v>
      </c>
      <c r="CE103" s="550"/>
    </row>
    <row r="104" spans="1:83" s="25" customFormat="1" ht="18" customHeight="1" x14ac:dyDescent="0.2">
      <c r="A104" s="482" t="s">
        <v>954</v>
      </c>
      <c r="B104" s="475" t="s">
        <v>1166</v>
      </c>
      <c r="C104" s="475"/>
      <c r="D104" s="475"/>
      <c r="E104" s="492"/>
      <c r="F104" s="476"/>
      <c r="G104" s="528"/>
      <c r="H104" s="529"/>
      <c r="I104" s="529"/>
      <c r="J104" s="529"/>
      <c r="K104" s="529"/>
      <c r="L104" s="529"/>
      <c r="M104" s="529"/>
      <c r="N104" s="529"/>
      <c r="O104" s="529"/>
      <c r="P104" s="529"/>
      <c r="Q104" s="529"/>
      <c r="R104" s="529"/>
      <c r="S104" s="529"/>
      <c r="T104" s="529"/>
      <c r="U104" s="529"/>
      <c r="V104" s="529"/>
      <c r="W104" s="529"/>
      <c r="X104" s="529"/>
      <c r="Y104" s="529"/>
      <c r="Z104" s="529"/>
      <c r="AA104" s="529"/>
      <c r="AB104" s="529"/>
      <c r="AC104" s="529"/>
      <c r="AD104" s="529"/>
      <c r="AE104" s="529"/>
      <c r="AF104" s="529"/>
      <c r="AG104" s="529"/>
      <c r="AH104" s="529"/>
      <c r="AI104" s="529"/>
      <c r="AJ104" s="529"/>
      <c r="AK104" s="529"/>
      <c r="AL104" s="529"/>
      <c r="AM104" s="529"/>
      <c r="AN104" s="529"/>
      <c r="AO104" s="529"/>
      <c r="AP104" s="529"/>
      <c r="AQ104" s="529"/>
      <c r="AR104" s="529"/>
      <c r="AS104" s="529"/>
      <c r="AT104" s="529"/>
      <c r="AU104" s="529"/>
      <c r="AV104" s="529"/>
      <c r="AW104" s="529"/>
      <c r="AX104" s="529"/>
      <c r="AY104" s="529"/>
      <c r="AZ104" s="529"/>
      <c r="BA104" s="529"/>
      <c r="BB104" s="529"/>
      <c r="BC104" s="529"/>
      <c r="BD104" s="529"/>
      <c r="BE104" s="529"/>
      <c r="BF104" s="529"/>
      <c r="BG104" s="529"/>
      <c r="BH104" s="529"/>
      <c r="BI104" s="529"/>
      <c r="BJ104" s="529"/>
      <c r="BK104" s="529"/>
      <c r="BL104" s="529"/>
      <c r="BM104" s="529"/>
      <c r="BN104" s="529"/>
      <c r="BO104" s="529"/>
      <c r="BP104" s="529"/>
      <c r="BQ104" s="529"/>
      <c r="BR104" s="529"/>
      <c r="BS104" s="529"/>
      <c r="BT104" s="529"/>
      <c r="BU104" s="529"/>
      <c r="BV104" s="529"/>
      <c r="BW104" s="529"/>
      <c r="BX104" s="529"/>
      <c r="BY104" s="529"/>
      <c r="BZ104" s="529"/>
      <c r="CA104" s="529"/>
      <c r="CB104" s="529"/>
      <c r="CC104" s="529"/>
      <c r="CD104" s="537">
        <f>SUBTOTAL(1,CD105)</f>
        <v>0</v>
      </c>
      <c r="CE104" s="546"/>
    </row>
    <row r="105" spans="1:83" s="25" customFormat="1" ht="33" x14ac:dyDescent="0.2">
      <c r="A105" s="502" t="s">
        <v>539</v>
      </c>
      <c r="B105" s="452" t="s">
        <v>540</v>
      </c>
      <c r="C105" s="407" t="s">
        <v>613</v>
      </c>
      <c r="D105" s="407" t="s">
        <v>1167</v>
      </c>
      <c r="E105" s="411">
        <v>44454</v>
      </c>
      <c r="F105" s="466"/>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54"/>
      <c r="BX105" s="458"/>
      <c r="BY105" s="458"/>
      <c r="BZ105" s="458"/>
      <c r="CA105" s="458"/>
      <c r="CB105" s="458"/>
      <c r="CC105" s="483"/>
      <c r="CD105" s="538">
        <f t="shared" si="12"/>
        <v>0</v>
      </c>
      <c r="CE105" s="550"/>
    </row>
    <row r="106" spans="1:83" s="25" customFormat="1" ht="27" customHeight="1" x14ac:dyDescent="0.2">
      <c r="A106" s="493" t="s">
        <v>547</v>
      </c>
      <c r="B106" s="487"/>
      <c r="C106" s="487"/>
      <c r="D106" s="487"/>
      <c r="E106" s="526"/>
      <c r="F106" s="487"/>
      <c r="G106" s="1284"/>
      <c r="H106" s="1284"/>
      <c r="I106" s="1284"/>
      <c r="J106" s="1284"/>
      <c r="K106" s="1284"/>
      <c r="L106" s="1284"/>
      <c r="M106" s="1284"/>
      <c r="N106" s="1284"/>
      <c r="O106" s="1284"/>
      <c r="P106" s="1284"/>
      <c r="Q106" s="1284"/>
      <c r="R106" s="1284"/>
      <c r="S106" s="1284"/>
      <c r="T106" s="1284"/>
      <c r="U106" s="1284"/>
      <c r="V106" s="1284"/>
      <c r="W106" s="1284"/>
      <c r="X106" s="1284"/>
      <c r="Y106" s="1284"/>
      <c r="Z106" s="1284"/>
      <c r="AA106" s="1284"/>
      <c r="AB106" s="1284"/>
      <c r="AC106" s="1284"/>
      <c r="AD106" s="1284"/>
      <c r="AE106" s="1284"/>
      <c r="AF106" s="1284"/>
      <c r="AG106" s="1284"/>
      <c r="AH106" s="1284"/>
      <c r="AI106" s="1284"/>
      <c r="AJ106" s="1284"/>
      <c r="AK106" s="1284"/>
      <c r="AL106" s="1284"/>
      <c r="AM106" s="1284"/>
      <c r="AN106" s="1284"/>
      <c r="AO106" s="1284"/>
      <c r="AP106" s="1284"/>
      <c r="AQ106" s="1284"/>
      <c r="AR106" s="1284"/>
      <c r="AS106" s="1284"/>
      <c r="AT106" s="1284"/>
      <c r="AU106" s="1284"/>
      <c r="AV106" s="1284"/>
      <c r="AW106" s="1284"/>
      <c r="AX106" s="1284"/>
      <c r="AY106" s="1284"/>
      <c r="AZ106" s="1284"/>
      <c r="BA106" s="1284"/>
      <c r="BB106" s="1284"/>
      <c r="BC106" s="1284"/>
      <c r="BD106" s="1284"/>
      <c r="BE106" s="1284"/>
      <c r="BF106" s="1284"/>
      <c r="BG106" s="1284"/>
      <c r="BH106" s="1284"/>
      <c r="BI106" s="1284"/>
      <c r="BJ106" s="1284"/>
      <c r="BK106" s="1284"/>
      <c r="BL106" s="1284"/>
      <c r="BM106" s="1284"/>
      <c r="BN106" s="1284"/>
      <c r="BO106" s="1284"/>
      <c r="BP106" s="1284"/>
      <c r="BQ106" s="1284"/>
      <c r="BR106" s="1284"/>
      <c r="BS106" s="1284"/>
      <c r="BT106" s="1284"/>
      <c r="BU106" s="487"/>
      <c r="BV106" s="487"/>
      <c r="BW106" s="487"/>
      <c r="BX106" s="487"/>
      <c r="BY106" s="487"/>
      <c r="BZ106" s="487"/>
      <c r="CA106" s="487"/>
      <c r="CB106" s="487"/>
      <c r="CC106" s="487"/>
      <c r="CD106" s="540">
        <f>SUBTOTAL(1,CD107:CD112)</f>
        <v>0.2</v>
      </c>
      <c r="CE106" s="551"/>
    </row>
    <row r="107" spans="1:83" s="25" customFormat="1" ht="36" x14ac:dyDescent="0.2">
      <c r="A107" s="482" t="s">
        <v>977</v>
      </c>
      <c r="B107" s="475" t="s">
        <v>1168</v>
      </c>
      <c r="C107" s="475"/>
      <c r="D107" s="475"/>
      <c r="E107" s="492"/>
      <c r="F107" s="476"/>
      <c r="G107" s="528"/>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29"/>
      <c r="AD107" s="529"/>
      <c r="AE107" s="529"/>
      <c r="AF107" s="529"/>
      <c r="AG107" s="529"/>
      <c r="AH107" s="529"/>
      <c r="AI107" s="529"/>
      <c r="AJ107" s="529"/>
      <c r="AK107" s="529"/>
      <c r="AL107" s="529"/>
      <c r="AM107" s="529"/>
      <c r="AN107" s="529"/>
      <c r="AO107" s="529"/>
      <c r="AP107" s="529"/>
      <c r="AQ107" s="529"/>
      <c r="AR107" s="529"/>
      <c r="AS107" s="529"/>
      <c r="AT107" s="529"/>
      <c r="AU107" s="529"/>
      <c r="AV107" s="529"/>
      <c r="AW107" s="529"/>
      <c r="AX107" s="529"/>
      <c r="AY107" s="529"/>
      <c r="AZ107" s="529"/>
      <c r="BA107" s="529"/>
      <c r="BB107" s="529"/>
      <c r="BC107" s="529"/>
      <c r="BD107" s="529"/>
      <c r="BE107" s="529"/>
      <c r="BF107" s="529"/>
      <c r="BG107" s="529"/>
      <c r="BH107" s="529"/>
      <c r="BI107" s="529"/>
      <c r="BJ107" s="529"/>
      <c r="BK107" s="529"/>
      <c r="BL107" s="529"/>
      <c r="BM107" s="529"/>
      <c r="BN107" s="529"/>
      <c r="BO107" s="529"/>
      <c r="BP107" s="529"/>
      <c r="BQ107" s="529"/>
      <c r="BR107" s="529"/>
      <c r="BS107" s="529"/>
      <c r="BT107" s="529"/>
      <c r="BU107" s="529"/>
      <c r="BV107" s="529"/>
      <c r="BW107" s="529"/>
      <c r="BX107" s="529"/>
      <c r="BY107" s="529"/>
      <c r="BZ107" s="531"/>
      <c r="CA107" s="529"/>
      <c r="CB107" s="529"/>
      <c r="CC107" s="529"/>
      <c r="CD107" s="537">
        <f>SUBTOTAL(1,CD108:CD112)</f>
        <v>0.2</v>
      </c>
      <c r="CE107" s="546"/>
    </row>
    <row r="108" spans="1:83" s="13" customFormat="1" ht="16.5" x14ac:dyDescent="0.2">
      <c r="A108" s="472" t="s">
        <v>297</v>
      </c>
      <c r="B108" s="452" t="s">
        <v>549</v>
      </c>
      <c r="C108" s="467" t="s">
        <v>671</v>
      </c>
      <c r="D108" s="467" t="s">
        <v>551</v>
      </c>
      <c r="E108" s="468">
        <v>44228</v>
      </c>
      <c r="F108" s="466"/>
      <c r="G108" s="462"/>
      <c r="H108" s="462"/>
      <c r="I108" s="462"/>
      <c r="J108" s="462"/>
      <c r="K108" s="462"/>
      <c r="L108" s="462"/>
      <c r="M108" s="462"/>
      <c r="N108" s="462"/>
      <c r="O108" s="462"/>
      <c r="P108" s="462"/>
      <c r="Q108" s="462"/>
      <c r="R108" s="462"/>
      <c r="S108" s="462"/>
      <c r="T108" s="462" t="s">
        <v>53</v>
      </c>
      <c r="U108" s="462" t="s">
        <v>53</v>
      </c>
      <c r="V108" s="462" t="s">
        <v>53</v>
      </c>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54"/>
      <c r="BX108" s="458" t="s">
        <v>32</v>
      </c>
      <c r="BY108" s="458"/>
      <c r="BZ108" s="458"/>
      <c r="CA108" s="458"/>
      <c r="CB108" s="458"/>
      <c r="CC108" s="483"/>
      <c r="CD108" s="538">
        <f t="shared" ref="CD108:CD113" si="13">IF(CC108&lt;&gt;"",1,IF(CB108&lt;&gt;"",0.9,IF(CA108&lt;&gt;"",0.75,IF(BZ108&lt;&gt;"",0.5,IF(BY108&lt;&gt;"",0.3,IF(BX108&lt;&gt;"",0.2,0))))))</f>
        <v>0.2</v>
      </c>
      <c r="CE108" s="550"/>
    </row>
    <row r="109" spans="1:83" s="13" customFormat="1" ht="16.5" x14ac:dyDescent="0.2">
      <c r="A109" s="472" t="s">
        <v>300</v>
      </c>
      <c r="B109" s="452" t="s">
        <v>553</v>
      </c>
      <c r="C109" s="467" t="s">
        <v>671</v>
      </c>
      <c r="D109" s="467" t="s">
        <v>551</v>
      </c>
      <c r="E109" s="468" t="s">
        <v>554</v>
      </c>
      <c r="F109" s="466"/>
      <c r="G109" s="462"/>
      <c r="H109" s="462"/>
      <c r="I109" s="462"/>
      <c r="J109" s="462"/>
      <c r="K109" s="462"/>
      <c r="L109" s="462"/>
      <c r="M109" s="462"/>
      <c r="N109" s="462"/>
      <c r="O109" s="462"/>
      <c r="P109" s="462"/>
      <c r="Q109" s="462"/>
      <c r="R109" s="462"/>
      <c r="S109" s="462"/>
      <c r="T109" s="462"/>
      <c r="U109" s="462"/>
      <c r="V109" s="462" t="s">
        <v>53</v>
      </c>
      <c r="W109" s="462" t="s">
        <v>53</v>
      </c>
      <c r="X109" s="462" t="s">
        <v>53</v>
      </c>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2"/>
      <c r="AY109" s="462"/>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54"/>
      <c r="BX109" s="458" t="s">
        <v>32</v>
      </c>
      <c r="BY109" s="458"/>
      <c r="BZ109" s="458"/>
      <c r="CA109" s="458"/>
      <c r="CB109" s="458"/>
      <c r="CC109" s="483"/>
      <c r="CD109" s="538">
        <f t="shared" si="13"/>
        <v>0.2</v>
      </c>
      <c r="CE109" s="550"/>
    </row>
    <row r="110" spans="1:83" ht="16.5" x14ac:dyDescent="0.2">
      <c r="A110" s="472" t="s">
        <v>302</v>
      </c>
      <c r="B110" s="452" t="s">
        <v>555</v>
      </c>
      <c r="C110" s="467" t="s">
        <v>671</v>
      </c>
      <c r="D110" s="467" t="s">
        <v>551</v>
      </c>
      <c r="E110" s="468">
        <v>44226</v>
      </c>
      <c r="F110" s="466"/>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t="s">
        <v>53</v>
      </c>
      <c r="AD110" s="462" t="s">
        <v>53</v>
      </c>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54"/>
      <c r="BX110" s="458" t="s">
        <v>53</v>
      </c>
      <c r="BY110" s="458"/>
      <c r="BZ110" s="458"/>
      <c r="CA110" s="458"/>
      <c r="CB110" s="458"/>
      <c r="CC110" s="483"/>
      <c r="CD110" s="538">
        <f t="shared" si="13"/>
        <v>0.2</v>
      </c>
      <c r="CE110" s="550"/>
    </row>
    <row r="111" spans="1:83" ht="16.5" x14ac:dyDescent="0.2">
      <c r="A111" s="472" t="s">
        <v>556</v>
      </c>
      <c r="B111" s="452" t="s">
        <v>557</v>
      </c>
      <c r="C111" s="467" t="s">
        <v>671</v>
      </c>
      <c r="D111" s="467" t="s">
        <v>551</v>
      </c>
      <c r="E111" s="468">
        <v>44226</v>
      </c>
      <c r="F111" s="466"/>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t="s">
        <v>53</v>
      </c>
      <c r="AD111" s="462" t="s">
        <v>53</v>
      </c>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2"/>
      <c r="BT111" s="462"/>
      <c r="BU111" s="462"/>
      <c r="BV111" s="462"/>
      <c r="BW111" s="454"/>
      <c r="BX111" s="458" t="s">
        <v>53</v>
      </c>
      <c r="BY111" s="458"/>
      <c r="BZ111" s="458"/>
      <c r="CA111" s="458"/>
      <c r="CB111" s="458"/>
      <c r="CC111" s="483"/>
      <c r="CD111" s="538">
        <f t="shared" si="13"/>
        <v>0.2</v>
      </c>
      <c r="CE111" s="550"/>
    </row>
    <row r="112" spans="1:83" ht="16.5" x14ac:dyDescent="0.2">
      <c r="A112" s="472" t="s">
        <v>558</v>
      </c>
      <c r="B112" s="452" t="s">
        <v>559</v>
      </c>
      <c r="C112" s="467" t="s">
        <v>671</v>
      </c>
      <c r="D112" s="467" t="s">
        <v>551</v>
      </c>
      <c r="E112" s="468">
        <v>44242</v>
      </c>
      <c r="F112" s="466"/>
      <c r="G112" s="462"/>
      <c r="H112" s="462"/>
      <c r="I112" s="462"/>
      <c r="J112" s="462"/>
      <c r="K112" s="462"/>
      <c r="L112" s="462"/>
      <c r="M112" s="462"/>
      <c r="N112" s="462"/>
      <c r="O112" s="462"/>
      <c r="P112" s="462"/>
      <c r="Q112" s="462"/>
      <c r="R112" s="462"/>
      <c r="S112" s="462"/>
      <c r="T112" s="462"/>
      <c r="U112" s="462"/>
      <c r="V112" s="462" t="s">
        <v>53</v>
      </c>
      <c r="W112" s="462" t="s">
        <v>53</v>
      </c>
      <c r="X112" s="462" t="s">
        <v>53</v>
      </c>
      <c r="Y112" s="462" t="s">
        <v>53</v>
      </c>
      <c r="Z112" s="462" t="s">
        <v>53</v>
      </c>
      <c r="AA112" s="462" t="s">
        <v>53</v>
      </c>
      <c r="AB112" s="462" t="s">
        <v>53</v>
      </c>
      <c r="AC112" s="462" t="s">
        <v>53</v>
      </c>
      <c r="AD112" s="462" t="s">
        <v>53</v>
      </c>
      <c r="AE112" s="462"/>
      <c r="AF112" s="462"/>
      <c r="AG112" s="462"/>
      <c r="AH112" s="462"/>
      <c r="AI112" s="462"/>
      <c r="AJ112" s="462"/>
      <c r="AK112" s="462"/>
      <c r="AL112" s="462"/>
      <c r="AM112" s="462"/>
      <c r="AN112" s="462"/>
      <c r="AO112" s="462"/>
      <c r="AP112" s="462"/>
      <c r="AQ112" s="462"/>
      <c r="AR112" s="462"/>
      <c r="AS112" s="462"/>
      <c r="AT112" s="462"/>
      <c r="AU112" s="462"/>
      <c r="AV112" s="462"/>
      <c r="AW112" s="462"/>
      <c r="AX112" s="462"/>
      <c r="AY112" s="462"/>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54"/>
      <c r="BX112" s="458" t="s">
        <v>53</v>
      </c>
      <c r="BY112" s="458"/>
      <c r="BZ112" s="458"/>
      <c r="CA112" s="458"/>
      <c r="CB112" s="458"/>
      <c r="CC112" s="483"/>
      <c r="CD112" s="538">
        <f t="shared" si="13"/>
        <v>0.2</v>
      </c>
      <c r="CE112" s="550"/>
    </row>
    <row r="113" spans="1:83" ht="31.5" x14ac:dyDescent="0.2">
      <c r="A113" s="472" t="s">
        <v>561</v>
      </c>
      <c r="B113" s="452" t="s">
        <v>562</v>
      </c>
      <c r="C113" s="467" t="s">
        <v>671</v>
      </c>
      <c r="D113" s="467" t="s">
        <v>551</v>
      </c>
      <c r="E113" s="468">
        <v>44500</v>
      </c>
      <c r="F113" s="466"/>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c r="AO113" s="462"/>
      <c r="AP113" s="462"/>
      <c r="AQ113" s="462"/>
      <c r="AR113" s="462"/>
      <c r="AS113" s="462"/>
      <c r="AT113" s="462"/>
      <c r="AU113" s="462"/>
      <c r="AV113" s="462"/>
      <c r="AW113" s="462"/>
      <c r="AX113" s="462"/>
      <c r="AY113" s="462"/>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54"/>
      <c r="BX113" s="458"/>
      <c r="BY113" s="458"/>
      <c r="BZ113" s="458"/>
      <c r="CA113" s="458"/>
      <c r="CB113" s="458"/>
      <c r="CC113" s="483"/>
      <c r="CD113" s="538">
        <f t="shared" si="13"/>
        <v>0</v>
      </c>
      <c r="CE113" s="550"/>
    </row>
    <row r="114" spans="1:83" s="25" customFormat="1" ht="27" customHeight="1" x14ac:dyDescent="0.2">
      <c r="A114" s="493" t="s">
        <v>564</v>
      </c>
      <c r="B114" s="487"/>
      <c r="C114" s="487"/>
      <c r="D114" s="487"/>
      <c r="E114" s="526"/>
      <c r="F114" s="487"/>
      <c r="G114" s="1284"/>
      <c r="H114" s="1284"/>
      <c r="I114" s="1284"/>
      <c r="J114" s="1284"/>
      <c r="K114" s="1284"/>
      <c r="L114" s="1284"/>
      <c r="M114" s="1284"/>
      <c r="N114" s="1284"/>
      <c r="O114" s="1284"/>
      <c r="P114" s="1284"/>
      <c r="Q114" s="1284"/>
      <c r="R114" s="1284"/>
      <c r="S114" s="1284"/>
      <c r="T114" s="1284"/>
      <c r="U114" s="1284"/>
      <c r="V114" s="1284"/>
      <c r="W114" s="1284"/>
      <c r="X114" s="1284"/>
      <c r="Y114" s="1284"/>
      <c r="Z114" s="1284"/>
      <c r="AA114" s="1284"/>
      <c r="AB114" s="1284"/>
      <c r="AC114" s="1284"/>
      <c r="AD114" s="1284"/>
      <c r="AE114" s="1284"/>
      <c r="AF114" s="1284"/>
      <c r="AG114" s="1284"/>
      <c r="AH114" s="1284"/>
      <c r="AI114" s="1284"/>
      <c r="AJ114" s="1284"/>
      <c r="AK114" s="1284"/>
      <c r="AL114" s="1284"/>
      <c r="AM114" s="1284"/>
      <c r="AN114" s="1284"/>
      <c r="AO114" s="1284"/>
      <c r="AP114" s="1284"/>
      <c r="AQ114" s="1284"/>
      <c r="AR114" s="1284"/>
      <c r="AS114" s="1284"/>
      <c r="AT114" s="1284"/>
      <c r="AU114" s="1284"/>
      <c r="AV114" s="1284"/>
      <c r="AW114" s="1284"/>
      <c r="AX114" s="1284"/>
      <c r="AY114" s="1284"/>
      <c r="AZ114" s="1284"/>
      <c r="BA114" s="1284"/>
      <c r="BB114" s="1284"/>
      <c r="BC114" s="1284"/>
      <c r="BD114" s="1284"/>
      <c r="BE114" s="1284"/>
      <c r="BF114" s="1284"/>
      <c r="BG114" s="1284"/>
      <c r="BH114" s="1284"/>
      <c r="BI114" s="1284"/>
      <c r="BJ114" s="1284"/>
      <c r="BK114" s="1284"/>
      <c r="BL114" s="1284"/>
      <c r="BM114" s="1284"/>
      <c r="BN114" s="1284"/>
      <c r="BO114" s="1284"/>
      <c r="BP114" s="1284"/>
      <c r="BQ114" s="1284"/>
      <c r="BR114" s="1284"/>
      <c r="BS114" s="1284"/>
      <c r="BT114" s="1284"/>
      <c r="BU114" s="487"/>
      <c r="BV114" s="487"/>
      <c r="BW114" s="487"/>
      <c r="BX114" s="487"/>
      <c r="BY114" s="487"/>
      <c r="BZ114" s="487"/>
      <c r="CA114" s="487"/>
      <c r="CB114" s="487"/>
      <c r="CC114" s="487"/>
      <c r="CD114" s="541">
        <f>SUBTOTAL(1,CD115:CD118)</f>
        <v>1</v>
      </c>
      <c r="CE114" s="551"/>
    </row>
    <row r="115" spans="1:83" s="25" customFormat="1" ht="18" customHeight="1" x14ac:dyDescent="0.2">
      <c r="A115" s="482" t="s">
        <v>1000</v>
      </c>
      <c r="B115" s="475" t="s">
        <v>1169</v>
      </c>
      <c r="C115" s="475"/>
      <c r="D115" s="475"/>
      <c r="E115" s="527"/>
      <c r="F115" s="476"/>
      <c r="G115" s="528"/>
      <c r="H115" s="529"/>
      <c r="I115" s="529"/>
      <c r="J115" s="529"/>
      <c r="K115" s="529"/>
      <c r="L115" s="529"/>
      <c r="M115" s="529"/>
      <c r="N115" s="529"/>
      <c r="O115" s="529"/>
      <c r="P115" s="529"/>
      <c r="Q115" s="529"/>
      <c r="R115" s="529"/>
      <c r="S115" s="529"/>
      <c r="T115" s="529"/>
      <c r="U115" s="529"/>
      <c r="V115" s="529"/>
      <c r="W115" s="529"/>
      <c r="X115" s="529"/>
      <c r="Y115" s="529"/>
      <c r="Z115" s="529"/>
      <c r="AA115" s="529"/>
      <c r="AB115" s="529"/>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29"/>
      <c r="AY115" s="529"/>
      <c r="AZ115" s="529"/>
      <c r="BA115" s="529"/>
      <c r="BB115" s="529"/>
      <c r="BC115" s="529"/>
      <c r="BD115" s="529"/>
      <c r="BE115" s="529"/>
      <c r="BF115" s="529"/>
      <c r="BG115" s="529"/>
      <c r="BH115" s="529"/>
      <c r="BI115" s="529"/>
      <c r="BJ115" s="529"/>
      <c r="BK115" s="529"/>
      <c r="BL115" s="529"/>
      <c r="BM115" s="529"/>
      <c r="BN115" s="529"/>
      <c r="BO115" s="529"/>
      <c r="BP115" s="529"/>
      <c r="BQ115" s="529"/>
      <c r="BR115" s="529"/>
      <c r="BS115" s="529"/>
      <c r="BT115" s="529"/>
      <c r="BU115" s="529"/>
      <c r="BV115" s="529"/>
      <c r="BW115" s="529"/>
      <c r="BX115" s="529"/>
      <c r="BY115" s="529"/>
      <c r="BZ115" s="529"/>
      <c r="CA115" s="529"/>
      <c r="CB115" s="529"/>
      <c r="CC115" s="529"/>
      <c r="CD115" s="537">
        <f>SUBTOTAL(1,CD116:CD118)</f>
        <v>1</v>
      </c>
      <c r="CE115" s="546"/>
    </row>
    <row r="116" spans="1:83" s="25" customFormat="1" ht="18" x14ac:dyDescent="0.2">
      <c r="A116" s="472" t="s">
        <v>308</v>
      </c>
      <c r="B116" s="452" t="s">
        <v>566</v>
      </c>
      <c r="C116" s="467" t="s">
        <v>567</v>
      </c>
      <c r="D116" s="469"/>
      <c r="E116" s="468">
        <v>43983</v>
      </c>
      <c r="F116" s="468">
        <v>43983</v>
      </c>
      <c r="G116" s="470"/>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c r="BK116" s="470"/>
      <c r="BL116" s="470"/>
      <c r="BM116" s="470"/>
      <c r="BN116" s="470"/>
      <c r="BO116" s="470"/>
      <c r="BP116" s="470"/>
      <c r="BQ116" s="470"/>
      <c r="BR116" s="470"/>
      <c r="BS116" s="470"/>
      <c r="BT116" s="470"/>
      <c r="BU116" s="470"/>
      <c r="BV116" s="470"/>
      <c r="BW116" s="470"/>
      <c r="BX116" s="470"/>
      <c r="BY116" s="470"/>
      <c r="BZ116" s="470"/>
      <c r="CA116" s="470"/>
      <c r="CB116" s="470"/>
      <c r="CC116" s="444" t="s">
        <v>32</v>
      </c>
      <c r="CD116" s="538">
        <f t="shared" ref="CD116:CD118" si="14">IF(CC116&lt;&gt;"",1,IF(CB116&lt;&gt;"",0.9,IF(CA116&lt;&gt;"",0.75,IF(BZ116&lt;&gt;"",0.5,IF(BY116&lt;&gt;"",0.3,IF(BX116&lt;&gt;"",0.2,0))))))</f>
        <v>1</v>
      </c>
      <c r="CE116" s="532"/>
    </row>
    <row r="117" spans="1:83" s="25" customFormat="1" ht="18" x14ac:dyDescent="0.2">
      <c r="A117" s="472" t="s">
        <v>313</v>
      </c>
      <c r="B117" s="452" t="s">
        <v>568</v>
      </c>
      <c r="C117" s="467" t="s">
        <v>567</v>
      </c>
      <c r="D117" s="469"/>
      <c r="E117" s="468">
        <v>43983</v>
      </c>
      <c r="F117" s="468">
        <v>43983</v>
      </c>
      <c r="G117" s="470"/>
      <c r="H117" s="470"/>
      <c r="I117" s="470"/>
      <c r="J117" s="470"/>
      <c r="K117" s="470"/>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c r="BK117" s="470"/>
      <c r="BL117" s="470"/>
      <c r="BM117" s="470"/>
      <c r="BN117" s="470"/>
      <c r="BO117" s="470"/>
      <c r="BP117" s="470"/>
      <c r="BQ117" s="470"/>
      <c r="BR117" s="470"/>
      <c r="BS117" s="470"/>
      <c r="BT117" s="470"/>
      <c r="BU117" s="470"/>
      <c r="BV117" s="470"/>
      <c r="BW117" s="470"/>
      <c r="BX117" s="470"/>
      <c r="BY117" s="470"/>
      <c r="BZ117" s="470"/>
      <c r="CA117" s="470"/>
      <c r="CB117" s="470"/>
      <c r="CC117" s="444" t="s">
        <v>32</v>
      </c>
      <c r="CD117" s="538">
        <f t="shared" si="14"/>
        <v>1</v>
      </c>
      <c r="CE117" s="532"/>
    </row>
    <row r="118" spans="1:83" s="25" customFormat="1" ht="18" x14ac:dyDescent="0.2">
      <c r="A118" s="472" t="s">
        <v>316</v>
      </c>
      <c r="B118" s="452" t="s">
        <v>569</v>
      </c>
      <c r="C118" s="467" t="s">
        <v>567</v>
      </c>
      <c r="D118" s="469"/>
      <c r="E118" s="468">
        <v>43983</v>
      </c>
      <c r="F118" s="468">
        <v>43983</v>
      </c>
      <c r="G118" s="470"/>
      <c r="H118" s="470"/>
      <c r="I118" s="470"/>
      <c r="J118" s="470"/>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c r="BK118" s="470"/>
      <c r="BL118" s="470"/>
      <c r="BM118" s="470"/>
      <c r="BN118" s="470"/>
      <c r="BO118" s="470"/>
      <c r="BP118" s="470"/>
      <c r="BQ118" s="470"/>
      <c r="BR118" s="470"/>
      <c r="BS118" s="470"/>
      <c r="BT118" s="470"/>
      <c r="BU118" s="470"/>
      <c r="BV118" s="470"/>
      <c r="BW118" s="470"/>
      <c r="BX118" s="470"/>
      <c r="BY118" s="470"/>
      <c r="BZ118" s="470"/>
      <c r="CA118" s="470"/>
      <c r="CB118" s="470"/>
      <c r="CC118" s="444" t="s">
        <v>32</v>
      </c>
      <c r="CD118" s="538">
        <f t="shared" si="14"/>
        <v>1</v>
      </c>
      <c r="CE118" s="532"/>
    </row>
    <row r="119" spans="1:83" s="25" customFormat="1" ht="27" customHeight="1" x14ac:dyDescent="0.2">
      <c r="A119" s="493" t="s">
        <v>1170</v>
      </c>
      <c r="B119" s="487"/>
      <c r="C119" s="487"/>
      <c r="D119" s="487"/>
      <c r="E119" s="526"/>
      <c r="F119" s="487"/>
      <c r="G119" s="1284"/>
      <c r="H119" s="1284"/>
      <c r="I119" s="1284"/>
      <c r="J119" s="1284"/>
      <c r="K119" s="1284"/>
      <c r="L119" s="1284"/>
      <c r="M119" s="1284"/>
      <c r="N119" s="1284"/>
      <c r="O119" s="1284"/>
      <c r="P119" s="1284"/>
      <c r="Q119" s="1284"/>
      <c r="R119" s="1284"/>
      <c r="S119" s="1284"/>
      <c r="T119" s="1284"/>
      <c r="U119" s="1284"/>
      <c r="V119" s="1284"/>
      <c r="W119" s="1284"/>
      <c r="X119" s="1284"/>
      <c r="Y119" s="1284"/>
      <c r="Z119" s="1284"/>
      <c r="AA119" s="1284"/>
      <c r="AB119" s="1284"/>
      <c r="AC119" s="1284"/>
      <c r="AD119" s="1284"/>
      <c r="AE119" s="1284"/>
      <c r="AF119" s="1284"/>
      <c r="AG119" s="1284"/>
      <c r="AH119" s="1284"/>
      <c r="AI119" s="1284"/>
      <c r="AJ119" s="1284"/>
      <c r="AK119" s="1284"/>
      <c r="AL119" s="1284"/>
      <c r="AM119" s="1284"/>
      <c r="AN119" s="1284"/>
      <c r="AO119" s="1284"/>
      <c r="AP119" s="1284"/>
      <c r="AQ119" s="1284"/>
      <c r="AR119" s="1284"/>
      <c r="AS119" s="1284"/>
      <c r="AT119" s="1284"/>
      <c r="AU119" s="1284"/>
      <c r="AV119" s="1284"/>
      <c r="AW119" s="1284"/>
      <c r="AX119" s="1284"/>
      <c r="AY119" s="1284"/>
      <c r="AZ119" s="1284"/>
      <c r="BA119" s="1284"/>
      <c r="BB119" s="1284"/>
      <c r="BC119" s="1284"/>
      <c r="BD119" s="1284"/>
      <c r="BE119" s="1284"/>
      <c r="BF119" s="1284"/>
      <c r="BG119" s="1284"/>
      <c r="BH119" s="1284"/>
      <c r="BI119" s="1284"/>
      <c r="BJ119" s="1284"/>
      <c r="BK119" s="1284"/>
      <c r="BL119" s="1284"/>
      <c r="BM119" s="1284"/>
      <c r="BN119" s="1284"/>
      <c r="BO119" s="1284"/>
      <c r="BP119" s="1284"/>
      <c r="BQ119" s="1284"/>
      <c r="BR119" s="1284"/>
      <c r="BS119" s="1284"/>
      <c r="BT119" s="1284"/>
      <c r="BU119" s="487"/>
      <c r="BV119" s="487"/>
      <c r="BW119" s="487"/>
      <c r="BX119" s="487"/>
      <c r="BY119" s="487"/>
      <c r="BZ119" s="487"/>
      <c r="CA119" s="487"/>
      <c r="CB119" s="487"/>
      <c r="CC119" s="487"/>
      <c r="CD119" s="540">
        <f>SUBTOTAL(1,CD120:CD139)</f>
        <v>0.32307692307692309</v>
      </c>
      <c r="CE119" s="551"/>
    </row>
    <row r="120" spans="1:83" s="25" customFormat="1" ht="16.5" x14ac:dyDescent="0.2">
      <c r="A120" s="564" t="s">
        <v>571</v>
      </c>
      <c r="B120" s="452" t="s">
        <v>1171</v>
      </c>
      <c r="C120" s="557" t="s">
        <v>573</v>
      </c>
      <c r="D120" s="460" t="s">
        <v>1158</v>
      </c>
      <c r="E120" s="580">
        <v>44517</v>
      </c>
      <c r="F120" s="411"/>
      <c r="G120" s="450"/>
      <c r="H120" s="450"/>
      <c r="I120" s="450"/>
      <c r="J120" s="450"/>
      <c r="K120" s="450"/>
      <c r="L120" s="450"/>
      <c r="M120" s="450"/>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414"/>
      <c r="AK120" s="414"/>
      <c r="AL120" s="414"/>
      <c r="AM120" s="414"/>
      <c r="AN120" s="414"/>
      <c r="AO120" s="414"/>
      <c r="AP120" s="414"/>
      <c r="AQ120" s="414"/>
      <c r="AR120" s="414"/>
      <c r="AS120" s="414"/>
      <c r="AT120" s="414"/>
      <c r="AU120" s="414"/>
      <c r="AV120" s="414"/>
      <c r="AW120" s="414"/>
      <c r="AX120" s="414"/>
      <c r="AY120" s="414"/>
      <c r="AZ120" s="414"/>
      <c r="BA120" s="414"/>
      <c r="BB120" s="414"/>
      <c r="BC120" s="414"/>
      <c r="BD120" s="414"/>
      <c r="BE120" s="414"/>
      <c r="BF120" s="414"/>
      <c r="BG120" s="414"/>
      <c r="BH120" s="414"/>
      <c r="BI120" s="414"/>
      <c r="BJ120" s="414"/>
      <c r="BK120" s="417"/>
      <c r="BL120" s="414"/>
      <c r="BM120" s="414"/>
      <c r="BN120" s="414"/>
      <c r="BO120" s="414"/>
      <c r="BP120" s="414"/>
      <c r="BQ120" s="414"/>
      <c r="BR120" s="414"/>
      <c r="BS120" s="414"/>
      <c r="BT120" s="414"/>
      <c r="BU120" s="414"/>
      <c r="BV120" s="414"/>
      <c r="BW120" s="402"/>
      <c r="BX120" s="458" t="s">
        <v>53</v>
      </c>
      <c r="BY120" s="458" t="s">
        <v>53</v>
      </c>
      <c r="BZ120" s="443"/>
      <c r="CA120" s="443"/>
      <c r="CB120" s="446"/>
      <c r="CC120" s="444"/>
      <c r="CD120" s="536">
        <f t="shared" ref="CD120:CD152" si="15">IF(CC120&lt;&gt;"",1,IF(CB120&lt;&gt;"",0.9,IF(CA120&lt;&gt;"",0.75,IF(BZ120&lt;&gt;"",0.5,IF(BY120&lt;&gt;"",0.3,IF(BX120&lt;&gt;"",0.2,0))))))</f>
        <v>0.3</v>
      </c>
      <c r="CE120" s="549"/>
    </row>
    <row r="121" spans="1:83" s="25" customFormat="1" ht="16.5" x14ac:dyDescent="0.2">
      <c r="A121" s="564" t="s">
        <v>574</v>
      </c>
      <c r="B121" s="452" t="s">
        <v>1172</v>
      </c>
      <c r="C121" s="557" t="s">
        <v>573</v>
      </c>
      <c r="D121" s="460" t="s">
        <v>1158</v>
      </c>
      <c r="E121" s="580">
        <v>44547</v>
      </c>
      <c r="F121" s="411"/>
      <c r="G121" s="450"/>
      <c r="H121" s="450"/>
      <c r="I121" s="450"/>
      <c r="J121" s="450"/>
      <c r="K121" s="450"/>
      <c r="L121" s="450"/>
      <c r="M121" s="450"/>
      <c r="N121" s="414"/>
      <c r="O121" s="414"/>
      <c r="P121" s="414"/>
      <c r="Q121" s="414"/>
      <c r="R121" s="414"/>
      <c r="S121" s="414"/>
      <c r="T121" s="414"/>
      <c r="U121" s="414"/>
      <c r="V121" s="414"/>
      <c r="W121" s="414"/>
      <c r="X121" s="414"/>
      <c r="Y121" s="414"/>
      <c r="Z121" s="414"/>
      <c r="AA121" s="414"/>
      <c r="AB121" s="414"/>
      <c r="AC121" s="414"/>
      <c r="AD121" s="414"/>
      <c r="AE121" s="414"/>
      <c r="AF121" s="414"/>
      <c r="AG121" s="414"/>
      <c r="AH121" s="414"/>
      <c r="AI121" s="414"/>
      <c r="AJ121" s="414"/>
      <c r="AK121" s="414"/>
      <c r="AL121" s="414"/>
      <c r="AM121" s="414"/>
      <c r="AN121" s="414"/>
      <c r="AO121" s="414"/>
      <c r="AP121" s="414"/>
      <c r="AQ121" s="414"/>
      <c r="AR121" s="414"/>
      <c r="AS121" s="414"/>
      <c r="AT121" s="414"/>
      <c r="AU121" s="414"/>
      <c r="AV121" s="414"/>
      <c r="AW121" s="414"/>
      <c r="AX121" s="414"/>
      <c r="AY121" s="414"/>
      <c r="AZ121" s="414"/>
      <c r="BA121" s="414"/>
      <c r="BB121" s="414"/>
      <c r="BC121" s="414"/>
      <c r="BD121" s="414"/>
      <c r="BE121" s="414"/>
      <c r="BF121" s="414"/>
      <c r="BG121" s="414"/>
      <c r="BH121" s="414"/>
      <c r="BI121" s="414"/>
      <c r="BJ121" s="414"/>
      <c r="BK121" s="417"/>
      <c r="BL121" s="414"/>
      <c r="BM121" s="414"/>
      <c r="BN121" s="414"/>
      <c r="BO121" s="414"/>
      <c r="BP121" s="414"/>
      <c r="BQ121" s="414"/>
      <c r="BR121" s="414"/>
      <c r="BS121" s="414"/>
      <c r="BT121" s="414"/>
      <c r="BU121" s="414"/>
      <c r="BV121" s="414"/>
      <c r="BW121" s="402"/>
      <c r="BX121" s="458" t="s">
        <v>53</v>
      </c>
      <c r="BY121" s="443"/>
      <c r="BZ121" s="443"/>
      <c r="CA121" s="443"/>
      <c r="CB121" s="446"/>
      <c r="CC121" s="444"/>
      <c r="CD121" s="536">
        <f t="shared" si="15"/>
        <v>0.2</v>
      </c>
      <c r="CE121" s="549"/>
    </row>
    <row r="122" spans="1:83" s="25" customFormat="1" ht="16.5" x14ac:dyDescent="0.2">
      <c r="A122" s="564" t="s">
        <v>575</v>
      </c>
      <c r="B122" s="452" t="s">
        <v>1173</v>
      </c>
      <c r="C122" s="557" t="s">
        <v>573</v>
      </c>
      <c r="D122" s="460" t="s">
        <v>1158</v>
      </c>
      <c r="E122" s="580">
        <v>44589</v>
      </c>
      <c r="F122" s="411"/>
      <c r="G122" s="450"/>
      <c r="H122" s="450"/>
      <c r="I122" s="450"/>
      <c r="J122" s="450"/>
      <c r="K122" s="450"/>
      <c r="L122" s="450"/>
      <c r="M122" s="450"/>
      <c r="N122" s="414"/>
      <c r="O122" s="414"/>
      <c r="P122" s="414"/>
      <c r="Q122" s="414"/>
      <c r="R122" s="414"/>
      <c r="S122" s="414"/>
      <c r="T122" s="414"/>
      <c r="U122" s="414"/>
      <c r="V122" s="414"/>
      <c r="W122" s="414"/>
      <c r="X122" s="414"/>
      <c r="Y122" s="414"/>
      <c r="Z122" s="414"/>
      <c r="AA122" s="414"/>
      <c r="AB122" s="414"/>
      <c r="AC122" s="414"/>
      <c r="AD122" s="414"/>
      <c r="AE122" s="414"/>
      <c r="AF122" s="414"/>
      <c r="AG122" s="414"/>
      <c r="AH122" s="414"/>
      <c r="AI122" s="414"/>
      <c r="AJ122" s="414"/>
      <c r="AK122" s="414"/>
      <c r="AL122" s="414"/>
      <c r="AM122" s="414"/>
      <c r="AN122" s="414"/>
      <c r="AO122" s="414"/>
      <c r="AP122" s="414"/>
      <c r="AQ122" s="414"/>
      <c r="AR122" s="414"/>
      <c r="AS122" s="414"/>
      <c r="AT122" s="414"/>
      <c r="AU122" s="414"/>
      <c r="AV122" s="414"/>
      <c r="AW122" s="414"/>
      <c r="AX122" s="414"/>
      <c r="AY122" s="414"/>
      <c r="AZ122" s="414"/>
      <c r="BA122" s="414"/>
      <c r="BB122" s="414"/>
      <c r="BC122" s="414"/>
      <c r="BD122" s="414"/>
      <c r="BE122" s="414"/>
      <c r="BF122" s="414"/>
      <c r="BG122" s="414"/>
      <c r="BH122" s="414"/>
      <c r="BI122" s="414"/>
      <c r="BJ122" s="414"/>
      <c r="BK122" s="417"/>
      <c r="BL122" s="414"/>
      <c r="BM122" s="414"/>
      <c r="BN122" s="414"/>
      <c r="BO122" s="414"/>
      <c r="BP122" s="414"/>
      <c r="BQ122" s="414"/>
      <c r="BR122" s="414"/>
      <c r="BS122" s="414"/>
      <c r="BT122" s="414"/>
      <c r="BU122" s="414"/>
      <c r="BV122" s="414"/>
      <c r="BW122" s="402"/>
      <c r="BX122" s="443"/>
      <c r="BY122" s="443"/>
      <c r="BZ122" s="443"/>
      <c r="CA122" s="443"/>
      <c r="CB122" s="446"/>
      <c r="CC122" s="444"/>
      <c r="CD122" s="536">
        <f t="shared" si="15"/>
        <v>0</v>
      </c>
      <c r="CE122" s="549"/>
    </row>
    <row r="123" spans="1:83" s="25" customFormat="1" ht="16.5" x14ac:dyDescent="0.2">
      <c r="A123" s="564" t="s">
        <v>634</v>
      </c>
      <c r="B123" s="452" t="s">
        <v>1174</v>
      </c>
      <c r="C123" s="557" t="s">
        <v>573</v>
      </c>
      <c r="D123" s="460" t="s">
        <v>1158</v>
      </c>
      <c r="E123" s="580">
        <v>44589</v>
      </c>
      <c r="F123" s="411"/>
      <c r="G123" s="450"/>
      <c r="H123" s="450"/>
      <c r="I123" s="450"/>
      <c r="J123" s="450"/>
      <c r="K123" s="450"/>
      <c r="L123" s="450"/>
      <c r="M123" s="450"/>
      <c r="N123" s="414"/>
      <c r="O123" s="414"/>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4"/>
      <c r="AZ123" s="414"/>
      <c r="BA123" s="414"/>
      <c r="BB123" s="414"/>
      <c r="BC123" s="414"/>
      <c r="BD123" s="414"/>
      <c r="BE123" s="414"/>
      <c r="BF123" s="414"/>
      <c r="BG123" s="414"/>
      <c r="BH123" s="414"/>
      <c r="BI123" s="414"/>
      <c r="BJ123" s="414"/>
      <c r="BK123" s="417"/>
      <c r="BL123" s="414"/>
      <c r="BM123" s="414"/>
      <c r="BN123" s="414"/>
      <c r="BO123" s="414"/>
      <c r="BP123" s="414"/>
      <c r="BQ123" s="414"/>
      <c r="BR123" s="414"/>
      <c r="BS123" s="414"/>
      <c r="BT123" s="414"/>
      <c r="BU123" s="414"/>
      <c r="BV123" s="414"/>
      <c r="BW123" s="402"/>
      <c r="BX123" s="443"/>
      <c r="BY123" s="443"/>
      <c r="BZ123" s="443"/>
      <c r="CA123" s="443"/>
      <c r="CB123" s="446"/>
      <c r="CC123" s="444"/>
      <c r="CD123" s="536">
        <f t="shared" si="15"/>
        <v>0</v>
      </c>
      <c r="CE123" s="549"/>
    </row>
    <row r="124" spans="1:83" s="25" customFormat="1" ht="82.5" x14ac:dyDescent="0.2">
      <c r="A124" s="564" t="s">
        <v>1175</v>
      </c>
      <c r="B124" s="452" t="s">
        <v>1176</v>
      </c>
      <c r="C124" s="557" t="s">
        <v>573</v>
      </c>
      <c r="D124" s="460" t="s">
        <v>1158</v>
      </c>
      <c r="E124" s="580" t="s">
        <v>44</v>
      </c>
      <c r="F124" s="411"/>
      <c r="G124" s="450"/>
      <c r="H124" s="450"/>
      <c r="I124" s="450"/>
      <c r="J124" s="450"/>
      <c r="K124" s="450"/>
      <c r="L124" s="450"/>
      <c r="M124" s="450"/>
      <c r="N124" s="414"/>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c r="AJ124" s="414"/>
      <c r="AK124" s="414"/>
      <c r="AL124" s="414"/>
      <c r="AM124" s="414"/>
      <c r="AN124" s="414"/>
      <c r="AO124" s="414"/>
      <c r="AP124" s="414"/>
      <c r="AQ124" s="414"/>
      <c r="AR124" s="414"/>
      <c r="AS124" s="414"/>
      <c r="AT124" s="414"/>
      <c r="AU124" s="414"/>
      <c r="AV124" s="414"/>
      <c r="AW124" s="414"/>
      <c r="AX124" s="414"/>
      <c r="AY124" s="414"/>
      <c r="AZ124" s="414"/>
      <c r="BA124" s="414"/>
      <c r="BB124" s="414"/>
      <c r="BC124" s="414"/>
      <c r="BD124" s="414"/>
      <c r="BE124" s="414"/>
      <c r="BF124" s="414"/>
      <c r="BG124" s="414"/>
      <c r="BH124" s="414"/>
      <c r="BI124" s="414"/>
      <c r="BJ124" s="414"/>
      <c r="BK124" s="417"/>
      <c r="BL124" s="414"/>
      <c r="BM124" s="414"/>
      <c r="BN124" s="414"/>
      <c r="BO124" s="414"/>
      <c r="BP124" s="414"/>
      <c r="BQ124" s="414"/>
      <c r="BR124" s="414"/>
      <c r="BS124" s="414"/>
      <c r="BT124" s="414"/>
      <c r="BU124" s="414"/>
      <c r="BV124" s="414"/>
      <c r="BW124" s="402"/>
      <c r="BX124" s="443"/>
      <c r="BY124" s="443"/>
      <c r="BZ124" s="443"/>
      <c r="CA124" s="443"/>
      <c r="CB124" s="446"/>
      <c r="CC124" s="444"/>
      <c r="CD124" s="536">
        <f t="shared" si="15"/>
        <v>0</v>
      </c>
      <c r="CE124" s="549"/>
    </row>
    <row r="125" spans="1:83" s="25" customFormat="1" ht="16.5" x14ac:dyDescent="0.2">
      <c r="A125" s="564" t="s">
        <v>1177</v>
      </c>
      <c r="B125" s="452" t="s">
        <v>1178</v>
      </c>
      <c r="C125" s="557" t="s">
        <v>573</v>
      </c>
      <c r="D125" s="460" t="s">
        <v>1158</v>
      </c>
      <c r="E125" s="580"/>
      <c r="F125" s="411"/>
      <c r="G125" s="450"/>
      <c r="H125" s="450"/>
      <c r="I125" s="450"/>
      <c r="J125" s="450"/>
      <c r="K125" s="450"/>
      <c r="L125" s="450"/>
      <c r="M125" s="450"/>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c r="BG125" s="414"/>
      <c r="BH125" s="414"/>
      <c r="BI125" s="414"/>
      <c r="BJ125" s="414"/>
      <c r="BK125" s="417"/>
      <c r="BL125" s="414"/>
      <c r="BM125" s="414"/>
      <c r="BN125" s="414"/>
      <c r="BO125" s="414"/>
      <c r="BP125" s="414"/>
      <c r="BQ125" s="414"/>
      <c r="BR125" s="414"/>
      <c r="BS125" s="414"/>
      <c r="BT125" s="414"/>
      <c r="BU125" s="414"/>
      <c r="BV125" s="414"/>
      <c r="BW125" s="402"/>
      <c r="BX125" s="443"/>
      <c r="BY125" s="443"/>
      <c r="BZ125" s="443"/>
      <c r="CA125" s="443"/>
      <c r="CB125" s="446"/>
      <c r="CC125" s="444" t="s">
        <v>32</v>
      </c>
      <c r="CD125" s="536">
        <v>1</v>
      </c>
      <c r="CE125" s="549"/>
    </row>
    <row r="126" spans="1:83" s="25" customFormat="1" ht="16.5" x14ac:dyDescent="0.2">
      <c r="A126" s="581"/>
      <c r="B126" s="595" t="s">
        <v>1179</v>
      </c>
      <c r="C126" s="557"/>
      <c r="D126" s="460"/>
      <c r="E126" s="580">
        <v>44579</v>
      </c>
      <c r="F126" s="411"/>
      <c r="G126" s="450"/>
      <c r="H126" s="450"/>
      <c r="I126" s="450"/>
      <c r="J126" s="450"/>
      <c r="K126" s="450"/>
      <c r="L126" s="450"/>
      <c r="M126" s="450"/>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4"/>
      <c r="AY126" s="414"/>
      <c r="AZ126" s="414"/>
      <c r="BA126" s="414"/>
      <c r="BB126" s="414"/>
      <c r="BC126" s="414"/>
      <c r="BD126" s="414"/>
      <c r="BE126" s="414"/>
      <c r="BF126" s="414"/>
      <c r="BG126" s="414"/>
      <c r="BH126" s="414"/>
      <c r="BI126" s="414"/>
      <c r="BJ126" s="414"/>
      <c r="BK126" s="417"/>
      <c r="BL126" s="414"/>
      <c r="BM126" s="414"/>
      <c r="BN126" s="414"/>
      <c r="BO126" s="414"/>
      <c r="BP126" s="414"/>
      <c r="BQ126" s="414"/>
      <c r="BR126" s="414"/>
      <c r="BS126" s="414"/>
      <c r="BT126" s="414"/>
      <c r="BU126" s="414"/>
      <c r="BV126" s="414"/>
      <c r="BW126" s="402"/>
      <c r="BX126" s="443"/>
      <c r="BY126" s="443"/>
      <c r="BZ126" s="443"/>
      <c r="CA126" s="443"/>
      <c r="CB126" s="446"/>
      <c r="CC126" s="444"/>
      <c r="CD126" s="536"/>
      <c r="CE126" s="549"/>
    </row>
    <row r="127" spans="1:83" s="25" customFormat="1" ht="16.5" x14ac:dyDescent="0.2">
      <c r="A127" s="582"/>
      <c r="B127" s="595" t="s">
        <v>1180</v>
      </c>
      <c r="C127" s="557"/>
      <c r="D127" s="460"/>
      <c r="E127" s="580"/>
      <c r="F127" s="411"/>
      <c r="G127" s="450"/>
      <c r="H127" s="450"/>
      <c r="I127" s="450"/>
      <c r="J127" s="450"/>
      <c r="K127" s="450"/>
      <c r="L127" s="450"/>
      <c r="M127" s="450"/>
      <c r="N127" s="414"/>
      <c r="O127" s="414"/>
      <c r="P127" s="414"/>
      <c r="Q127" s="414"/>
      <c r="R127" s="414"/>
      <c r="S127" s="414"/>
      <c r="T127" s="414"/>
      <c r="U127" s="414"/>
      <c r="V127" s="414"/>
      <c r="W127" s="414"/>
      <c r="X127" s="414"/>
      <c r="Y127" s="414"/>
      <c r="Z127" s="414"/>
      <c r="AA127" s="414"/>
      <c r="AB127" s="414"/>
      <c r="AC127" s="414"/>
      <c r="AD127" s="414"/>
      <c r="AE127" s="414"/>
      <c r="AF127" s="414"/>
      <c r="AG127" s="414"/>
      <c r="AH127" s="414"/>
      <c r="AI127" s="414"/>
      <c r="AJ127" s="414"/>
      <c r="AK127" s="414"/>
      <c r="AL127" s="414"/>
      <c r="AM127" s="414"/>
      <c r="AN127" s="414"/>
      <c r="AO127" s="414"/>
      <c r="AP127" s="414"/>
      <c r="AQ127" s="414"/>
      <c r="AR127" s="414"/>
      <c r="AS127" s="414"/>
      <c r="AT127" s="414"/>
      <c r="AU127" s="414"/>
      <c r="AV127" s="414"/>
      <c r="AW127" s="414"/>
      <c r="AX127" s="414"/>
      <c r="AY127" s="414"/>
      <c r="AZ127" s="414"/>
      <c r="BA127" s="414"/>
      <c r="BB127" s="414"/>
      <c r="BC127" s="414"/>
      <c r="BD127" s="414"/>
      <c r="BE127" s="414"/>
      <c r="BF127" s="414"/>
      <c r="BG127" s="414"/>
      <c r="BH127" s="414"/>
      <c r="BI127" s="414"/>
      <c r="BJ127" s="414"/>
      <c r="BK127" s="417"/>
      <c r="BL127" s="414"/>
      <c r="BM127" s="414"/>
      <c r="BN127" s="414"/>
      <c r="BO127" s="414"/>
      <c r="BP127" s="414"/>
      <c r="BQ127" s="414"/>
      <c r="BR127" s="414"/>
      <c r="BS127" s="414"/>
      <c r="BT127" s="414"/>
      <c r="BU127" s="414"/>
      <c r="BV127" s="414"/>
      <c r="BW127" s="402"/>
      <c r="BX127" s="443"/>
      <c r="BY127" s="443"/>
      <c r="BZ127" s="443"/>
      <c r="CA127" s="443"/>
      <c r="CB127" s="446"/>
      <c r="CC127" s="444"/>
      <c r="CD127" s="536"/>
      <c r="CE127" s="549"/>
    </row>
    <row r="128" spans="1:83" s="25" customFormat="1" ht="16.5" x14ac:dyDescent="0.2">
      <c r="A128" s="582"/>
      <c r="B128" s="595" t="s">
        <v>1181</v>
      </c>
      <c r="C128" s="557"/>
      <c r="D128" s="460"/>
      <c r="E128" s="580"/>
      <c r="F128" s="411"/>
      <c r="G128" s="450"/>
      <c r="H128" s="450"/>
      <c r="I128" s="450"/>
      <c r="J128" s="450"/>
      <c r="K128" s="450"/>
      <c r="L128" s="450"/>
      <c r="M128" s="450"/>
      <c r="N128" s="414"/>
      <c r="O128" s="414"/>
      <c r="P128" s="414"/>
      <c r="Q128" s="414"/>
      <c r="R128" s="414"/>
      <c r="S128" s="414"/>
      <c r="T128" s="414"/>
      <c r="U128" s="414"/>
      <c r="V128" s="414"/>
      <c r="W128" s="414"/>
      <c r="X128" s="414"/>
      <c r="Y128" s="414"/>
      <c r="Z128" s="414"/>
      <c r="AA128" s="414"/>
      <c r="AB128" s="414"/>
      <c r="AC128" s="414"/>
      <c r="AD128" s="414"/>
      <c r="AE128" s="414"/>
      <c r="AF128" s="414"/>
      <c r="AG128" s="414"/>
      <c r="AH128" s="414"/>
      <c r="AI128" s="414"/>
      <c r="AJ128" s="414"/>
      <c r="AK128" s="414"/>
      <c r="AL128" s="414"/>
      <c r="AM128" s="414"/>
      <c r="AN128" s="414"/>
      <c r="AO128" s="414"/>
      <c r="AP128" s="414"/>
      <c r="AQ128" s="414"/>
      <c r="AR128" s="414"/>
      <c r="AS128" s="414"/>
      <c r="AT128" s="414"/>
      <c r="AU128" s="414"/>
      <c r="AV128" s="414"/>
      <c r="AW128" s="414"/>
      <c r="AX128" s="414"/>
      <c r="AY128" s="414"/>
      <c r="AZ128" s="414"/>
      <c r="BA128" s="414"/>
      <c r="BB128" s="414"/>
      <c r="BC128" s="414"/>
      <c r="BD128" s="414"/>
      <c r="BE128" s="414"/>
      <c r="BF128" s="414"/>
      <c r="BG128" s="414"/>
      <c r="BH128" s="414"/>
      <c r="BI128" s="414"/>
      <c r="BJ128" s="414"/>
      <c r="BK128" s="417"/>
      <c r="BL128" s="414"/>
      <c r="BM128" s="414"/>
      <c r="BN128" s="414"/>
      <c r="BO128" s="414"/>
      <c r="BP128" s="414"/>
      <c r="BQ128" s="414"/>
      <c r="BR128" s="414"/>
      <c r="BS128" s="414"/>
      <c r="BT128" s="414"/>
      <c r="BU128" s="414"/>
      <c r="BV128" s="414"/>
      <c r="BW128" s="402"/>
      <c r="BX128" s="443"/>
      <c r="BY128" s="443"/>
      <c r="BZ128" s="443"/>
      <c r="CA128" s="443"/>
      <c r="CB128" s="446"/>
      <c r="CC128" s="444"/>
      <c r="CD128" s="536"/>
      <c r="CE128" s="549"/>
    </row>
    <row r="129" spans="1:85" s="25" customFormat="1" ht="16.5" x14ac:dyDescent="0.25">
      <c r="A129" s="582"/>
      <c r="B129" s="595" t="s">
        <v>1182</v>
      </c>
      <c r="C129" s="557"/>
      <c r="D129" s="460"/>
      <c r="E129" s="580"/>
      <c r="F129" s="411"/>
      <c r="G129" s="450"/>
      <c r="H129" s="450"/>
      <c r="I129" s="450"/>
      <c r="J129" s="450"/>
      <c r="K129" s="450"/>
      <c r="L129" s="450"/>
      <c r="M129" s="450"/>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4"/>
      <c r="AY129" s="414"/>
      <c r="AZ129" s="414"/>
      <c r="BA129" s="414"/>
      <c r="BB129" s="414"/>
      <c r="BC129" s="414"/>
      <c r="BD129" s="414"/>
      <c r="BE129" s="414"/>
      <c r="BF129" s="414"/>
      <c r="BG129" s="414"/>
      <c r="BH129" s="414"/>
      <c r="BI129" s="414"/>
      <c r="BJ129" s="414"/>
      <c r="BK129" s="417"/>
      <c r="BL129" s="414"/>
      <c r="BM129" s="414"/>
      <c r="BN129" s="414"/>
      <c r="BO129" s="414"/>
      <c r="BP129" s="414"/>
      <c r="BQ129" s="414"/>
      <c r="BR129" s="414"/>
      <c r="BS129" s="414"/>
      <c r="BT129" s="414"/>
      <c r="BU129" s="414"/>
      <c r="BV129" s="414"/>
      <c r="BW129" s="402"/>
      <c r="BX129" s="443"/>
      <c r="BY129" s="443"/>
      <c r="BZ129" s="443"/>
      <c r="CA129" s="443"/>
      <c r="CB129" s="446"/>
      <c r="CC129" s="444"/>
      <c r="CD129" s="536"/>
      <c r="CE129" s="549"/>
      <c r="CF129" s="26"/>
    </row>
    <row r="130" spans="1:85" s="25" customFormat="1" ht="16.5" x14ac:dyDescent="0.25">
      <c r="A130" s="582"/>
      <c r="B130" s="595" t="s">
        <v>1183</v>
      </c>
      <c r="C130" s="557"/>
      <c r="D130" s="460"/>
      <c r="E130" s="580"/>
      <c r="F130" s="411"/>
      <c r="G130" s="450"/>
      <c r="H130" s="450"/>
      <c r="I130" s="450"/>
      <c r="J130" s="450"/>
      <c r="K130" s="450"/>
      <c r="L130" s="450"/>
      <c r="M130" s="450"/>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4"/>
      <c r="AY130" s="414"/>
      <c r="AZ130" s="414"/>
      <c r="BA130" s="414"/>
      <c r="BB130" s="414"/>
      <c r="BC130" s="414"/>
      <c r="BD130" s="414"/>
      <c r="BE130" s="414"/>
      <c r="BF130" s="414"/>
      <c r="BG130" s="414"/>
      <c r="BH130" s="414"/>
      <c r="BI130" s="414"/>
      <c r="BJ130" s="414"/>
      <c r="BK130" s="417"/>
      <c r="BL130" s="414"/>
      <c r="BM130" s="414"/>
      <c r="BN130" s="414"/>
      <c r="BO130" s="414"/>
      <c r="BP130" s="414"/>
      <c r="BQ130" s="414"/>
      <c r="BR130" s="414"/>
      <c r="BS130" s="414"/>
      <c r="BT130" s="414"/>
      <c r="BU130" s="414"/>
      <c r="BV130" s="414"/>
      <c r="BW130" s="402"/>
      <c r="BX130" s="443"/>
      <c r="BY130" s="443"/>
      <c r="BZ130" s="443"/>
      <c r="CA130" s="443"/>
      <c r="CB130" s="446"/>
      <c r="CC130" s="444"/>
      <c r="CD130" s="536"/>
      <c r="CE130" s="549"/>
      <c r="CF130" s="26"/>
    </row>
    <row r="131" spans="1:85" s="25" customFormat="1" ht="16.5" x14ac:dyDescent="0.25">
      <c r="A131" s="582"/>
      <c r="B131" s="595" t="s">
        <v>1184</v>
      </c>
      <c r="C131" s="557"/>
      <c r="D131" s="460"/>
      <c r="E131" s="580"/>
      <c r="F131" s="411"/>
      <c r="G131" s="450"/>
      <c r="H131" s="450"/>
      <c r="I131" s="450"/>
      <c r="J131" s="450"/>
      <c r="K131" s="450"/>
      <c r="L131" s="450"/>
      <c r="M131" s="450"/>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4"/>
      <c r="AY131" s="414"/>
      <c r="AZ131" s="414"/>
      <c r="BA131" s="414"/>
      <c r="BB131" s="414"/>
      <c r="BC131" s="414"/>
      <c r="BD131" s="414"/>
      <c r="BE131" s="414"/>
      <c r="BF131" s="414"/>
      <c r="BG131" s="414"/>
      <c r="BH131" s="414"/>
      <c r="BI131" s="414"/>
      <c r="BJ131" s="414"/>
      <c r="BK131" s="417"/>
      <c r="BL131" s="414"/>
      <c r="BM131" s="414"/>
      <c r="BN131" s="414"/>
      <c r="BO131" s="414"/>
      <c r="BP131" s="414"/>
      <c r="BQ131" s="414"/>
      <c r="BR131" s="414"/>
      <c r="BS131" s="414"/>
      <c r="BT131" s="414"/>
      <c r="BU131" s="414"/>
      <c r="BV131" s="414"/>
      <c r="BW131" s="402"/>
      <c r="BX131" s="443"/>
      <c r="BY131" s="443"/>
      <c r="BZ131" s="443"/>
      <c r="CA131" s="443"/>
      <c r="CB131" s="446"/>
      <c r="CC131" s="444"/>
      <c r="CD131" s="536"/>
      <c r="CE131" s="549"/>
      <c r="CF131" s="26"/>
    </row>
    <row r="132" spans="1:85" s="25" customFormat="1" ht="30.75" customHeight="1" x14ac:dyDescent="0.25">
      <c r="A132" s="564" t="s">
        <v>1185</v>
      </c>
      <c r="B132" s="452" t="s">
        <v>1186</v>
      </c>
      <c r="C132" s="557" t="s">
        <v>1158</v>
      </c>
      <c r="D132" s="460"/>
      <c r="E132" s="580"/>
      <c r="F132" s="411"/>
      <c r="G132" s="450"/>
      <c r="H132" s="450"/>
      <c r="I132" s="450"/>
      <c r="J132" s="450"/>
      <c r="K132" s="450"/>
      <c r="L132" s="450"/>
      <c r="M132" s="450"/>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4"/>
      <c r="AY132" s="414"/>
      <c r="AZ132" s="414"/>
      <c r="BA132" s="414"/>
      <c r="BB132" s="414"/>
      <c r="BC132" s="414"/>
      <c r="BD132" s="414"/>
      <c r="BE132" s="414"/>
      <c r="BF132" s="414"/>
      <c r="BG132" s="414"/>
      <c r="BH132" s="414"/>
      <c r="BI132" s="414"/>
      <c r="BJ132" s="414"/>
      <c r="BK132" s="417"/>
      <c r="BL132" s="414"/>
      <c r="BM132" s="414"/>
      <c r="BN132" s="414"/>
      <c r="BO132" s="414"/>
      <c r="BP132" s="414"/>
      <c r="BQ132" s="414"/>
      <c r="BR132" s="414"/>
      <c r="BS132" s="414"/>
      <c r="BT132" s="414"/>
      <c r="BU132" s="414"/>
      <c r="BV132" s="414"/>
      <c r="BW132" s="402"/>
      <c r="BX132" s="443"/>
      <c r="BY132" s="443"/>
      <c r="BZ132" s="443"/>
      <c r="CA132" s="443"/>
      <c r="CB132" s="446"/>
      <c r="CC132" s="444"/>
      <c r="CD132" s="536">
        <f t="shared" ref="CD132" si="16">IF(CC132&lt;&gt;"",1,IF(CB132&lt;&gt;"",0.9,IF(CA132&lt;&gt;"",0.75,IF(BZ132&lt;&gt;"",0.5,IF(BY132&lt;&gt;"",0.3,IF(BX132&lt;&gt;"",0.2,0))))))</f>
        <v>0</v>
      </c>
      <c r="CE132" s="549"/>
      <c r="CF132" s="26"/>
    </row>
    <row r="133" spans="1:85" s="25" customFormat="1" ht="16.5" x14ac:dyDescent="0.25">
      <c r="A133" s="564" t="s">
        <v>1187</v>
      </c>
      <c r="B133" s="452" t="s">
        <v>1188</v>
      </c>
      <c r="C133" s="557" t="s">
        <v>573</v>
      </c>
      <c r="D133" s="460" t="s">
        <v>1158</v>
      </c>
      <c r="E133" s="580">
        <v>44589</v>
      </c>
      <c r="F133" s="580"/>
      <c r="G133" s="450"/>
      <c r="H133" s="450"/>
      <c r="I133" s="450"/>
      <c r="J133" s="450"/>
      <c r="K133" s="450"/>
      <c r="L133" s="450"/>
      <c r="M133" s="450"/>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4"/>
      <c r="AY133" s="414"/>
      <c r="AZ133" s="414"/>
      <c r="BA133" s="414"/>
      <c r="BB133" s="414"/>
      <c r="BC133" s="414"/>
      <c r="BD133" s="414"/>
      <c r="BE133" s="414"/>
      <c r="BF133" s="414"/>
      <c r="BG133" s="414"/>
      <c r="BH133" s="414"/>
      <c r="BI133" s="414"/>
      <c r="BJ133" s="414"/>
      <c r="BK133" s="417"/>
      <c r="BL133" s="414"/>
      <c r="BM133" s="414"/>
      <c r="BN133" s="414"/>
      <c r="BO133" s="414"/>
      <c r="BP133" s="414"/>
      <c r="BQ133" s="414"/>
      <c r="BR133" s="414"/>
      <c r="BS133" s="414"/>
      <c r="BT133" s="414"/>
      <c r="BU133" s="414"/>
      <c r="BV133" s="414"/>
      <c r="BW133" s="402"/>
      <c r="BX133" s="443"/>
      <c r="BY133" s="443"/>
      <c r="BZ133" s="443"/>
      <c r="CA133" s="443"/>
      <c r="CB133" s="446"/>
      <c r="CC133" s="444"/>
      <c r="CD133" s="536">
        <f t="shared" si="15"/>
        <v>0</v>
      </c>
      <c r="CE133" s="549"/>
      <c r="CF133" s="26"/>
    </row>
    <row r="134" spans="1:85" s="25" customFormat="1" ht="16.5" x14ac:dyDescent="0.25">
      <c r="A134" s="564" t="s">
        <v>1189</v>
      </c>
      <c r="B134" s="452" t="s">
        <v>1190</v>
      </c>
      <c r="C134" s="557" t="s">
        <v>573</v>
      </c>
      <c r="D134" s="460" t="s">
        <v>1158</v>
      </c>
      <c r="E134" s="580">
        <v>44589</v>
      </c>
      <c r="F134" s="580"/>
      <c r="G134" s="450"/>
      <c r="H134" s="450"/>
      <c r="I134" s="450"/>
      <c r="J134" s="450"/>
      <c r="K134" s="450"/>
      <c r="L134" s="450"/>
      <c r="M134" s="450"/>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4"/>
      <c r="AY134" s="414"/>
      <c r="AZ134" s="414"/>
      <c r="BA134" s="414"/>
      <c r="BB134" s="414"/>
      <c r="BC134" s="414"/>
      <c r="BD134" s="414"/>
      <c r="BE134" s="414"/>
      <c r="BF134" s="414"/>
      <c r="BG134" s="414"/>
      <c r="BH134" s="414"/>
      <c r="BI134" s="414"/>
      <c r="BJ134" s="414"/>
      <c r="BK134" s="417"/>
      <c r="BL134" s="414"/>
      <c r="BM134" s="414"/>
      <c r="BN134" s="414"/>
      <c r="BO134" s="414"/>
      <c r="BP134" s="414"/>
      <c r="BQ134" s="414"/>
      <c r="BR134" s="414"/>
      <c r="BS134" s="414"/>
      <c r="BT134" s="414"/>
      <c r="BU134" s="414"/>
      <c r="BV134" s="414"/>
      <c r="BW134" s="402"/>
      <c r="BX134" s="443"/>
      <c r="BY134" s="443"/>
      <c r="BZ134" s="443"/>
      <c r="CA134" s="443"/>
      <c r="CB134" s="446"/>
      <c r="CC134" s="444"/>
      <c r="CD134" s="536"/>
      <c r="CE134" s="549"/>
      <c r="CF134" s="26"/>
    </row>
    <row r="135" spans="1:85" s="25" customFormat="1" ht="16.5" x14ac:dyDescent="0.25">
      <c r="A135" s="564" t="s">
        <v>1191</v>
      </c>
      <c r="B135" s="452" t="s">
        <v>1192</v>
      </c>
      <c r="C135" s="557" t="s">
        <v>573</v>
      </c>
      <c r="D135" s="460"/>
      <c r="E135" s="580">
        <v>44575</v>
      </c>
      <c r="F135" s="580"/>
      <c r="G135" s="450"/>
      <c r="H135" s="450"/>
      <c r="I135" s="450"/>
      <c r="J135" s="450"/>
      <c r="K135" s="450"/>
      <c r="L135" s="450"/>
      <c r="M135" s="450"/>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414"/>
      <c r="BA135" s="414"/>
      <c r="BB135" s="414"/>
      <c r="BC135" s="414"/>
      <c r="BD135" s="414"/>
      <c r="BE135" s="414"/>
      <c r="BF135" s="414"/>
      <c r="BG135" s="414"/>
      <c r="BH135" s="414"/>
      <c r="BI135" s="414"/>
      <c r="BJ135" s="414"/>
      <c r="BK135" s="417"/>
      <c r="BL135" s="414"/>
      <c r="BM135" s="414"/>
      <c r="BN135" s="414"/>
      <c r="BO135" s="414"/>
      <c r="BP135" s="414"/>
      <c r="BQ135" s="414"/>
      <c r="BR135" s="414"/>
      <c r="BS135" s="414"/>
      <c r="BT135" s="414"/>
      <c r="BU135" s="414"/>
      <c r="BV135" s="414"/>
      <c r="BW135" s="402"/>
      <c r="BX135" s="458" t="s">
        <v>53</v>
      </c>
      <c r="BY135" s="443"/>
      <c r="BZ135" s="443"/>
      <c r="CA135" s="443"/>
      <c r="CB135" s="446"/>
      <c r="CC135" s="444"/>
      <c r="CD135" s="536">
        <f t="shared" si="15"/>
        <v>0.2</v>
      </c>
      <c r="CE135" s="549"/>
      <c r="CF135" s="26"/>
    </row>
    <row r="136" spans="1:85" s="25" customFormat="1" ht="16.5" x14ac:dyDescent="0.25">
      <c r="A136" s="564" t="s">
        <v>1193</v>
      </c>
      <c r="B136" s="452" t="s">
        <v>1194</v>
      </c>
      <c r="C136" s="557" t="s">
        <v>573</v>
      </c>
      <c r="D136" s="460" t="s">
        <v>1158</v>
      </c>
      <c r="E136" s="580">
        <v>44587</v>
      </c>
      <c r="F136" s="580"/>
      <c r="G136" s="450"/>
      <c r="H136" s="450"/>
      <c r="I136" s="450"/>
      <c r="J136" s="450"/>
      <c r="K136" s="450"/>
      <c r="L136" s="450"/>
      <c r="M136" s="450"/>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414"/>
      <c r="BB136" s="414"/>
      <c r="BC136" s="414"/>
      <c r="BD136" s="414"/>
      <c r="BE136" s="414"/>
      <c r="BF136" s="414"/>
      <c r="BG136" s="414"/>
      <c r="BH136" s="414"/>
      <c r="BI136" s="414"/>
      <c r="BJ136" s="414"/>
      <c r="BK136" s="417"/>
      <c r="BL136" s="414"/>
      <c r="BM136" s="414"/>
      <c r="BN136" s="414"/>
      <c r="BO136" s="414"/>
      <c r="BP136" s="414"/>
      <c r="BQ136" s="414"/>
      <c r="BR136" s="414"/>
      <c r="BS136" s="414"/>
      <c r="BT136" s="414"/>
      <c r="BU136" s="414"/>
      <c r="BV136" s="414"/>
      <c r="BW136" s="402"/>
      <c r="BX136" s="443"/>
      <c r="BY136" s="443"/>
      <c r="BZ136" s="443"/>
      <c r="CA136" s="443" t="s">
        <v>32</v>
      </c>
      <c r="CB136" s="446"/>
      <c r="CC136" s="444"/>
      <c r="CD136" s="536">
        <f t="shared" si="15"/>
        <v>0.75</v>
      </c>
      <c r="CE136" s="549"/>
      <c r="CF136" s="26"/>
    </row>
    <row r="137" spans="1:85" s="25" customFormat="1" ht="16.5" x14ac:dyDescent="0.25">
      <c r="A137" s="564" t="s">
        <v>1195</v>
      </c>
      <c r="B137" s="452" t="s">
        <v>1196</v>
      </c>
      <c r="C137" s="557" t="s">
        <v>89</v>
      </c>
      <c r="D137" s="460"/>
      <c r="E137" s="580">
        <v>44522</v>
      </c>
      <c r="F137" s="580"/>
      <c r="G137" s="450"/>
      <c r="H137" s="450"/>
      <c r="I137" s="450"/>
      <c r="J137" s="450"/>
      <c r="K137" s="450"/>
      <c r="L137" s="450"/>
      <c r="M137" s="450"/>
      <c r="N137" s="414"/>
      <c r="O137" s="414"/>
      <c r="P137" s="414"/>
      <c r="Q137" s="414"/>
      <c r="R137" s="414"/>
      <c r="S137" s="414"/>
      <c r="T137" s="414"/>
      <c r="U137" s="414"/>
      <c r="V137" s="414"/>
      <c r="W137" s="414"/>
      <c r="X137" s="414"/>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414"/>
      <c r="BB137" s="414"/>
      <c r="BC137" s="414"/>
      <c r="BD137" s="414"/>
      <c r="BE137" s="414"/>
      <c r="BF137" s="414"/>
      <c r="BG137" s="414"/>
      <c r="BH137" s="414"/>
      <c r="BI137" s="414"/>
      <c r="BJ137" s="414"/>
      <c r="BK137" s="417"/>
      <c r="BL137" s="414"/>
      <c r="BM137" s="414"/>
      <c r="BN137" s="414"/>
      <c r="BO137" s="414"/>
      <c r="BP137" s="414"/>
      <c r="BQ137" s="414"/>
      <c r="BR137" s="414"/>
      <c r="BS137" s="414"/>
      <c r="BT137" s="414"/>
      <c r="BU137" s="414"/>
      <c r="BV137" s="414"/>
      <c r="BW137" s="402"/>
      <c r="BX137" s="443"/>
      <c r="BY137" s="443"/>
      <c r="BZ137" s="443"/>
      <c r="CA137" s="443" t="s">
        <v>32</v>
      </c>
      <c r="CB137" s="446"/>
      <c r="CC137" s="444"/>
      <c r="CD137" s="536">
        <f t="shared" si="15"/>
        <v>0.75</v>
      </c>
      <c r="CE137" s="549"/>
      <c r="CF137" s="26"/>
    </row>
    <row r="138" spans="1:85" s="25" customFormat="1" ht="31.5" x14ac:dyDescent="0.25">
      <c r="A138" s="564" t="s">
        <v>1197</v>
      </c>
      <c r="B138" s="452" t="s">
        <v>1198</v>
      </c>
      <c r="C138" s="557" t="s">
        <v>573</v>
      </c>
      <c r="D138" s="460" t="s">
        <v>1158</v>
      </c>
      <c r="E138" s="580">
        <v>44495</v>
      </c>
      <c r="F138" s="580">
        <v>44495</v>
      </c>
      <c r="G138" s="450"/>
      <c r="H138" s="450"/>
      <c r="I138" s="450"/>
      <c r="J138" s="450"/>
      <c r="K138" s="450"/>
      <c r="L138" s="450"/>
      <c r="M138" s="450"/>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414"/>
      <c r="AK138" s="414"/>
      <c r="AL138" s="414"/>
      <c r="AM138" s="414"/>
      <c r="AN138" s="414"/>
      <c r="AO138" s="414"/>
      <c r="AP138" s="414"/>
      <c r="AQ138" s="414"/>
      <c r="AR138" s="414"/>
      <c r="AS138" s="414"/>
      <c r="AT138" s="414"/>
      <c r="AU138" s="414"/>
      <c r="AV138" s="414"/>
      <c r="AW138" s="414"/>
      <c r="AX138" s="414"/>
      <c r="AY138" s="414"/>
      <c r="AZ138" s="414"/>
      <c r="BA138" s="414"/>
      <c r="BB138" s="414"/>
      <c r="BC138" s="414"/>
      <c r="BD138" s="414"/>
      <c r="BE138" s="414"/>
      <c r="BF138" s="414"/>
      <c r="BG138" s="414"/>
      <c r="BH138" s="414"/>
      <c r="BI138" s="414"/>
      <c r="BJ138" s="414"/>
      <c r="BK138" s="417"/>
      <c r="BL138" s="414"/>
      <c r="BM138" s="414"/>
      <c r="BN138" s="414"/>
      <c r="BO138" s="414"/>
      <c r="BP138" s="414"/>
      <c r="BQ138" s="414"/>
      <c r="BR138" s="414"/>
      <c r="BS138" s="414"/>
      <c r="BT138" s="414"/>
      <c r="BU138" s="414"/>
      <c r="BV138" s="414"/>
      <c r="BW138" s="402"/>
      <c r="BX138" s="443"/>
      <c r="BY138" s="443"/>
      <c r="BZ138" s="443"/>
      <c r="CA138" s="443"/>
      <c r="CB138" s="446"/>
      <c r="CC138" s="445" t="s">
        <v>32</v>
      </c>
      <c r="CD138" s="536">
        <f t="shared" si="15"/>
        <v>1</v>
      </c>
      <c r="CE138" s="579" t="s">
        <v>1199</v>
      </c>
      <c r="CF138" s="26"/>
      <c r="CG138" t="s">
        <v>1200</v>
      </c>
    </row>
    <row r="139" spans="1:85" s="25" customFormat="1" ht="31.5" x14ac:dyDescent="0.25">
      <c r="A139" s="564" t="s">
        <v>1201</v>
      </c>
      <c r="B139" s="452" t="s">
        <v>1202</v>
      </c>
      <c r="C139" s="557" t="s">
        <v>573</v>
      </c>
      <c r="D139" s="460" t="s">
        <v>1158</v>
      </c>
      <c r="E139" s="580">
        <v>44547</v>
      </c>
      <c r="F139" s="580"/>
      <c r="G139" s="450"/>
      <c r="H139" s="450"/>
      <c r="I139" s="450"/>
      <c r="J139" s="450"/>
      <c r="K139" s="450"/>
      <c r="L139" s="450"/>
      <c r="M139" s="450"/>
      <c r="N139" s="414"/>
      <c r="O139" s="414"/>
      <c r="P139" s="414"/>
      <c r="Q139" s="414"/>
      <c r="R139" s="414"/>
      <c r="S139" s="414"/>
      <c r="T139" s="414"/>
      <c r="U139" s="414"/>
      <c r="V139" s="414"/>
      <c r="W139" s="414"/>
      <c r="X139" s="414"/>
      <c r="Y139" s="414"/>
      <c r="Z139" s="414"/>
      <c r="AA139" s="414"/>
      <c r="AB139" s="414"/>
      <c r="AC139" s="414"/>
      <c r="AD139" s="414"/>
      <c r="AE139" s="414"/>
      <c r="AF139" s="414"/>
      <c r="AG139" s="414"/>
      <c r="AH139" s="414"/>
      <c r="AI139" s="414"/>
      <c r="AJ139" s="414"/>
      <c r="AK139" s="414"/>
      <c r="AL139" s="414"/>
      <c r="AM139" s="414"/>
      <c r="AN139" s="414"/>
      <c r="AO139" s="414"/>
      <c r="AP139" s="414"/>
      <c r="AQ139" s="414"/>
      <c r="AR139" s="414"/>
      <c r="AS139" s="414"/>
      <c r="AT139" s="414"/>
      <c r="AU139" s="414"/>
      <c r="AV139" s="414"/>
      <c r="AW139" s="414"/>
      <c r="AX139" s="414"/>
      <c r="AY139" s="414"/>
      <c r="AZ139" s="414"/>
      <c r="BA139" s="414"/>
      <c r="BB139" s="414"/>
      <c r="BC139" s="414"/>
      <c r="BD139" s="414"/>
      <c r="BE139" s="414"/>
      <c r="BF139" s="414"/>
      <c r="BG139" s="414"/>
      <c r="BH139" s="414"/>
      <c r="BI139" s="414"/>
      <c r="BJ139" s="414"/>
      <c r="BK139" s="417"/>
      <c r="BL139" s="414"/>
      <c r="BM139" s="414"/>
      <c r="BN139" s="414"/>
      <c r="BO139" s="414"/>
      <c r="BP139" s="414"/>
      <c r="BQ139" s="414"/>
      <c r="BR139" s="414"/>
      <c r="BS139" s="414"/>
      <c r="BT139" s="414"/>
      <c r="BU139" s="414"/>
      <c r="BV139" s="414"/>
      <c r="BW139" s="402"/>
      <c r="BX139" s="443"/>
      <c r="BY139" s="443"/>
      <c r="BZ139" s="443"/>
      <c r="CA139" s="443"/>
      <c r="CB139" s="446"/>
      <c r="CC139" s="444"/>
      <c r="CD139" s="536">
        <f t="shared" si="15"/>
        <v>0</v>
      </c>
      <c r="CE139" s="549"/>
      <c r="CF139" s="26"/>
    </row>
    <row r="140" spans="1:85" s="25" customFormat="1" ht="27" customHeight="1" x14ac:dyDescent="0.2">
      <c r="A140" s="493" t="s">
        <v>576</v>
      </c>
      <c r="B140" s="487"/>
      <c r="C140" s="487"/>
      <c r="D140" s="487"/>
      <c r="E140" s="526"/>
      <c r="F140" s="487"/>
      <c r="G140" s="1284"/>
      <c r="H140" s="1284"/>
      <c r="I140" s="1284"/>
      <c r="J140" s="1284"/>
      <c r="K140" s="1284"/>
      <c r="L140" s="1284"/>
      <c r="M140" s="1284"/>
      <c r="N140" s="1284"/>
      <c r="O140" s="1284"/>
      <c r="P140" s="1284"/>
      <c r="Q140" s="1284"/>
      <c r="R140" s="1284"/>
      <c r="S140" s="1284"/>
      <c r="T140" s="1284"/>
      <c r="U140" s="1284"/>
      <c r="V140" s="1284"/>
      <c r="W140" s="1284"/>
      <c r="X140" s="1284"/>
      <c r="Y140" s="1284"/>
      <c r="Z140" s="1284"/>
      <c r="AA140" s="1284"/>
      <c r="AB140" s="1284"/>
      <c r="AC140" s="1284"/>
      <c r="AD140" s="1284"/>
      <c r="AE140" s="1284"/>
      <c r="AF140" s="1284"/>
      <c r="AG140" s="1284"/>
      <c r="AH140" s="1284"/>
      <c r="AI140" s="1284"/>
      <c r="AJ140" s="1284"/>
      <c r="AK140" s="1284"/>
      <c r="AL140" s="1284"/>
      <c r="AM140" s="1284"/>
      <c r="AN140" s="1284"/>
      <c r="AO140" s="1284"/>
      <c r="AP140" s="1284"/>
      <c r="AQ140" s="1284"/>
      <c r="AR140" s="1284"/>
      <c r="AS140" s="1284"/>
      <c r="AT140" s="1284"/>
      <c r="AU140" s="1284"/>
      <c r="AV140" s="1284"/>
      <c r="AW140" s="1284"/>
      <c r="AX140" s="1284"/>
      <c r="AY140" s="1284"/>
      <c r="AZ140" s="1284"/>
      <c r="BA140" s="1284"/>
      <c r="BB140" s="1284"/>
      <c r="BC140" s="1284"/>
      <c r="BD140" s="1284"/>
      <c r="BE140" s="1284"/>
      <c r="BF140" s="1284"/>
      <c r="BG140" s="1284"/>
      <c r="BH140" s="1284"/>
      <c r="BI140" s="1284"/>
      <c r="BJ140" s="1284"/>
      <c r="BK140" s="1284"/>
      <c r="BL140" s="1284"/>
      <c r="BM140" s="1284"/>
      <c r="BN140" s="1284"/>
      <c r="BO140" s="1284"/>
      <c r="BP140" s="1284"/>
      <c r="BQ140" s="1284"/>
      <c r="BR140" s="1284"/>
      <c r="BS140" s="1284"/>
      <c r="BT140" s="1284"/>
      <c r="BU140" s="487"/>
      <c r="BV140" s="487"/>
      <c r="BW140" s="487"/>
      <c r="BX140" s="487"/>
      <c r="BY140" s="487"/>
      <c r="BZ140" s="487"/>
      <c r="CA140" s="487"/>
      <c r="CB140" s="487"/>
      <c r="CC140" s="487"/>
      <c r="CD140" s="540">
        <f>SUBTOTAL(1,CD141:CD152)</f>
        <v>0.25</v>
      </c>
      <c r="CE140" s="551"/>
    </row>
    <row r="141" spans="1:85" s="25" customFormat="1" ht="18" customHeight="1" x14ac:dyDescent="0.2">
      <c r="A141" s="474" t="s">
        <v>369</v>
      </c>
      <c r="B141" s="475" t="s">
        <v>1203</v>
      </c>
      <c r="C141" s="475"/>
      <c r="D141" s="475"/>
      <c r="E141" s="492"/>
      <c r="F141" s="476"/>
      <c r="G141" s="528"/>
      <c r="H141" s="529"/>
      <c r="I141" s="529"/>
      <c r="J141" s="529"/>
      <c r="K141" s="529"/>
      <c r="L141" s="529"/>
      <c r="M141" s="529"/>
      <c r="N141" s="529"/>
      <c r="O141" s="529"/>
      <c r="P141" s="529"/>
      <c r="Q141" s="529"/>
      <c r="R141" s="529"/>
      <c r="S141" s="529"/>
      <c r="T141" s="529"/>
      <c r="U141" s="529"/>
      <c r="V141" s="529"/>
      <c r="W141" s="529"/>
      <c r="X141" s="529"/>
      <c r="Y141" s="529"/>
      <c r="Z141" s="529"/>
      <c r="AA141" s="529"/>
      <c r="AB141" s="529"/>
      <c r="AC141" s="529"/>
      <c r="AD141" s="529"/>
      <c r="AE141" s="529"/>
      <c r="AF141" s="529"/>
      <c r="AG141" s="529"/>
      <c r="AH141" s="529"/>
      <c r="AI141" s="529"/>
      <c r="AJ141" s="529"/>
      <c r="AK141" s="529"/>
      <c r="AL141" s="529"/>
      <c r="AM141" s="529"/>
      <c r="AN141" s="529"/>
      <c r="AO141" s="529"/>
      <c r="AP141" s="529"/>
      <c r="AQ141" s="529"/>
      <c r="AR141" s="529"/>
      <c r="AS141" s="529"/>
      <c r="AT141" s="529"/>
      <c r="AU141" s="529"/>
      <c r="AV141" s="529"/>
      <c r="AW141" s="529"/>
      <c r="AX141" s="529"/>
      <c r="AY141" s="529"/>
      <c r="AZ141" s="529"/>
      <c r="BA141" s="529"/>
      <c r="BB141" s="529"/>
      <c r="BC141" s="529"/>
      <c r="BD141" s="529"/>
      <c r="BE141" s="529"/>
      <c r="BF141" s="529"/>
      <c r="BG141" s="529"/>
      <c r="BH141" s="529"/>
      <c r="BI141" s="529"/>
      <c r="BJ141" s="529"/>
      <c r="BK141" s="529"/>
      <c r="BL141" s="529"/>
      <c r="BM141" s="529"/>
      <c r="BN141" s="529"/>
      <c r="BO141" s="529"/>
      <c r="BP141" s="529"/>
      <c r="BQ141" s="529"/>
      <c r="BR141" s="529"/>
      <c r="BS141" s="529"/>
      <c r="BT141" s="529"/>
      <c r="BU141" s="529"/>
      <c r="BV141" s="529"/>
      <c r="BW141" s="529"/>
      <c r="BX141" s="529"/>
      <c r="BY141" s="529"/>
      <c r="BZ141" s="529"/>
      <c r="CA141" s="529"/>
      <c r="CB141" s="529"/>
      <c r="CC141" s="529"/>
      <c r="CD141" s="542">
        <f>SUBTOTAL(1,CD142:CD145)</f>
        <v>0.25</v>
      </c>
      <c r="CE141" s="546"/>
    </row>
    <row r="142" spans="1:85" ht="16.5" x14ac:dyDescent="0.2">
      <c r="A142" s="472" t="s">
        <v>578</v>
      </c>
      <c r="B142" s="452" t="s">
        <v>579</v>
      </c>
      <c r="C142" s="568" t="s">
        <v>611</v>
      </c>
      <c r="D142" s="568" t="s">
        <v>1204</v>
      </c>
      <c r="E142" s="569" t="s">
        <v>43</v>
      </c>
      <c r="F142" s="569" t="s">
        <v>261</v>
      </c>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2"/>
      <c r="AZ142" s="462"/>
      <c r="BA142" s="462"/>
      <c r="BB142" s="462"/>
      <c r="BC142" s="462"/>
      <c r="BD142" s="462"/>
      <c r="BE142" s="462"/>
      <c r="BF142" s="462"/>
      <c r="BG142" s="462"/>
      <c r="BH142" s="462"/>
      <c r="BI142" s="462"/>
      <c r="BJ142" s="462"/>
      <c r="BK142" s="462"/>
      <c r="BL142" s="462"/>
      <c r="BM142" s="462"/>
      <c r="BN142" s="462"/>
      <c r="BO142" s="462"/>
      <c r="BP142" s="462"/>
      <c r="BQ142" s="462"/>
      <c r="BR142" s="462"/>
      <c r="BS142" s="462"/>
      <c r="BT142" s="462"/>
      <c r="BU142" s="462"/>
      <c r="BV142" s="462"/>
      <c r="BW142" s="454"/>
      <c r="BX142" s="458"/>
      <c r="BY142" s="458"/>
      <c r="BZ142" s="458"/>
      <c r="CA142" s="458"/>
      <c r="CB142" s="458"/>
      <c r="CC142" s="483" t="s">
        <v>32</v>
      </c>
      <c r="CD142" s="536">
        <f t="shared" si="15"/>
        <v>1</v>
      </c>
      <c r="CE142" s="550"/>
    </row>
    <row r="143" spans="1:85" ht="16.5" x14ac:dyDescent="0.2">
      <c r="A143" s="472" t="s">
        <v>581</v>
      </c>
      <c r="B143" s="452" t="s">
        <v>582</v>
      </c>
      <c r="C143" s="568" t="s">
        <v>611</v>
      </c>
      <c r="D143" s="568" t="s">
        <v>1205</v>
      </c>
      <c r="E143" s="569">
        <v>44561</v>
      </c>
      <c r="F143" s="569"/>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c r="AO143" s="462"/>
      <c r="AP143" s="462"/>
      <c r="AQ143" s="462"/>
      <c r="AR143" s="462"/>
      <c r="AS143" s="462"/>
      <c r="AT143" s="462"/>
      <c r="AU143" s="462"/>
      <c r="AV143" s="462"/>
      <c r="AW143" s="462"/>
      <c r="AX143" s="462"/>
      <c r="AY143" s="462"/>
      <c r="AZ143" s="462"/>
      <c r="BA143" s="462"/>
      <c r="BB143" s="462"/>
      <c r="BC143" s="462"/>
      <c r="BD143" s="462"/>
      <c r="BE143" s="462"/>
      <c r="BF143" s="462"/>
      <c r="BG143" s="462"/>
      <c r="BH143" s="462"/>
      <c r="BI143" s="462"/>
      <c r="BJ143" s="462"/>
      <c r="BK143" s="462"/>
      <c r="BL143" s="462"/>
      <c r="BM143" s="462"/>
      <c r="BN143" s="462"/>
      <c r="BO143" s="462"/>
      <c r="BP143" s="462"/>
      <c r="BQ143" s="462"/>
      <c r="BR143" s="462"/>
      <c r="BS143" s="462"/>
      <c r="BT143" s="462"/>
      <c r="BU143" s="462"/>
      <c r="BV143" s="462"/>
      <c r="BW143" s="454"/>
      <c r="BX143" s="458"/>
      <c r="BY143" s="458"/>
      <c r="BZ143" s="458"/>
      <c r="CA143" s="458"/>
      <c r="CB143" s="458"/>
      <c r="CC143" s="483"/>
      <c r="CD143" s="536">
        <f t="shared" si="15"/>
        <v>0</v>
      </c>
      <c r="CE143" s="550"/>
    </row>
    <row r="144" spans="1:85" ht="31.5" x14ac:dyDescent="0.2">
      <c r="A144" s="472" t="s">
        <v>583</v>
      </c>
      <c r="B144" s="452" t="s">
        <v>584</v>
      </c>
      <c r="C144" s="568" t="s">
        <v>611</v>
      </c>
      <c r="D144" s="568" t="s">
        <v>1205</v>
      </c>
      <c r="E144" s="569">
        <v>44561</v>
      </c>
      <c r="F144" s="569"/>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2"/>
      <c r="AN144" s="462"/>
      <c r="AO144" s="462"/>
      <c r="AP144" s="462"/>
      <c r="AQ144" s="462"/>
      <c r="AR144" s="462"/>
      <c r="AS144" s="462"/>
      <c r="AT144" s="462"/>
      <c r="AU144" s="462"/>
      <c r="AV144" s="462"/>
      <c r="AW144" s="462"/>
      <c r="AX144" s="462"/>
      <c r="AY144" s="462"/>
      <c r="AZ144" s="462"/>
      <c r="BA144" s="462"/>
      <c r="BB144" s="462"/>
      <c r="BC144" s="462"/>
      <c r="BD144" s="462"/>
      <c r="BE144" s="462"/>
      <c r="BF144" s="462"/>
      <c r="BG144" s="462"/>
      <c r="BH144" s="462"/>
      <c r="BI144" s="462"/>
      <c r="BJ144" s="462"/>
      <c r="BK144" s="462"/>
      <c r="BL144" s="462"/>
      <c r="BM144" s="462"/>
      <c r="BN144" s="462"/>
      <c r="BO144" s="462"/>
      <c r="BP144" s="462"/>
      <c r="BQ144" s="462"/>
      <c r="BR144" s="462"/>
      <c r="BS144" s="462"/>
      <c r="BT144" s="462"/>
      <c r="BU144" s="462"/>
      <c r="BV144" s="462"/>
      <c r="BW144" s="454"/>
      <c r="BX144" s="458"/>
      <c r="BY144" s="458"/>
      <c r="BZ144" s="458"/>
      <c r="CA144" s="458"/>
      <c r="CB144" s="458"/>
      <c r="CC144" s="483"/>
      <c r="CD144" s="536">
        <f t="shared" si="15"/>
        <v>0</v>
      </c>
      <c r="CE144" s="550"/>
    </row>
    <row r="145" spans="1:83" ht="16.5" x14ac:dyDescent="0.2">
      <c r="A145" s="472" t="s">
        <v>585</v>
      </c>
      <c r="B145" s="452" t="s">
        <v>346</v>
      </c>
      <c r="C145" s="568" t="s">
        <v>611</v>
      </c>
      <c r="D145" s="568" t="s">
        <v>1205</v>
      </c>
      <c r="E145" s="569">
        <v>44561</v>
      </c>
      <c r="F145" s="569"/>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c r="AO145" s="462"/>
      <c r="AP145" s="462"/>
      <c r="AQ145" s="462"/>
      <c r="AR145" s="462"/>
      <c r="AS145" s="462"/>
      <c r="AT145" s="462"/>
      <c r="AU145" s="462"/>
      <c r="AV145" s="462"/>
      <c r="AW145" s="462"/>
      <c r="AX145" s="462"/>
      <c r="AY145" s="462"/>
      <c r="AZ145" s="462"/>
      <c r="BA145" s="462"/>
      <c r="BB145" s="462"/>
      <c r="BC145" s="462"/>
      <c r="BD145" s="462"/>
      <c r="BE145" s="462"/>
      <c r="BF145" s="462"/>
      <c r="BG145" s="462"/>
      <c r="BH145" s="462"/>
      <c r="BI145" s="462"/>
      <c r="BJ145" s="462"/>
      <c r="BK145" s="462"/>
      <c r="BL145" s="462"/>
      <c r="BM145" s="462"/>
      <c r="BN145" s="462"/>
      <c r="BO145" s="462"/>
      <c r="BP145" s="462"/>
      <c r="BQ145" s="462"/>
      <c r="BR145" s="462"/>
      <c r="BS145" s="462"/>
      <c r="BT145" s="462"/>
      <c r="BU145" s="462"/>
      <c r="BV145" s="462"/>
      <c r="BW145" s="454"/>
      <c r="BX145" s="458"/>
      <c r="BY145" s="458"/>
      <c r="BZ145" s="458"/>
      <c r="CA145" s="458"/>
      <c r="CB145" s="458"/>
      <c r="CC145" s="483"/>
      <c r="CD145" s="536">
        <f t="shared" si="15"/>
        <v>0</v>
      </c>
      <c r="CE145" s="550"/>
    </row>
    <row r="146" spans="1:83" s="25" customFormat="1" ht="18" customHeight="1" x14ac:dyDescent="0.2">
      <c r="A146" s="474" t="s">
        <v>372</v>
      </c>
      <c r="B146" s="475" t="s">
        <v>1206</v>
      </c>
      <c r="C146" s="570"/>
      <c r="D146" s="570"/>
      <c r="E146" s="571"/>
      <c r="F146" s="572"/>
      <c r="G146" s="528"/>
      <c r="H146" s="529"/>
      <c r="I146" s="529"/>
      <c r="J146" s="529"/>
      <c r="K146" s="529"/>
      <c r="L146" s="529"/>
      <c r="M146" s="529"/>
      <c r="N146" s="529"/>
      <c r="O146" s="529"/>
      <c r="P146" s="529"/>
      <c r="Q146" s="529"/>
      <c r="R146" s="529"/>
      <c r="S146" s="529"/>
      <c r="T146" s="529"/>
      <c r="U146" s="529"/>
      <c r="V146" s="529"/>
      <c r="W146" s="529"/>
      <c r="X146" s="529"/>
      <c r="Y146" s="529"/>
      <c r="Z146" s="529"/>
      <c r="AA146" s="529"/>
      <c r="AB146" s="529"/>
      <c r="AC146" s="529"/>
      <c r="AD146" s="529"/>
      <c r="AE146" s="529"/>
      <c r="AF146" s="529"/>
      <c r="AG146" s="529"/>
      <c r="AH146" s="529"/>
      <c r="AI146" s="529"/>
      <c r="AJ146" s="529"/>
      <c r="AK146" s="529"/>
      <c r="AL146" s="529"/>
      <c r="AM146" s="529"/>
      <c r="AN146" s="529"/>
      <c r="AO146" s="529"/>
      <c r="AP146" s="529"/>
      <c r="AQ146" s="529"/>
      <c r="AR146" s="529"/>
      <c r="AS146" s="529"/>
      <c r="AT146" s="529"/>
      <c r="AU146" s="529"/>
      <c r="AV146" s="529"/>
      <c r="AW146" s="529"/>
      <c r="AX146" s="529"/>
      <c r="AY146" s="529"/>
      <c r="AZ146" s="529"/>
      <c r="BA146" s="529"/>
      <c r="BB146" s="529"/>
      <c r="BC146" s="529"/>
      <c r="BD146" s="529"/>
      <c r="BE146" s="529"/>
      <c r="BF146" s="529"/>
      <c r="BG146" s="529"/>
      <c r="BH146" s="529"/>
      <c r="BI146" s="529"/>
      <c r="BJ146" s="529"/>
      <c r="BK146" s="529"/>
      <c r="BL146" s="529"/>
      <c r="BM146" s="529"/>
      <c r="BN146" s="529"/>
      <c r="BO146" s="529"/>
      <c r="BP146" s="529"/>
      <c r="BQ146" s="529"/>
      <c r="BR146" s="529"/>
      <c r="BS146" s="529"/>
      <c r="BT146" s="529"/>
      <c r="BU146" s="529"/>
      <c r="BV146" s="529"/>
      <c r="BW146" s="529"/>
      <c r="BX146" s="529"/>
      <c r="BY146" s="529"/>
      <c r="BZ146" s="529"/>
      <c r="CA146" s="529"/>
      <c r="CB146" s="529"/>
      <c r="CC146" s="529"/>
      <c r="CD146" s="542">
        <f>SUBTOTAL(1,CD147)</f>
        <v>0</v>
      </c>
      <c r="CE146" s="546"/>
    </row>
    <row r="147" spans="1:83" ht="30" x14ac:dyDescent="0.2">
      <c r="A147" s="473" t="s">
        <v>587</v>
      </c>
      <c r="B147" s="452" t="s">
        <v>588</v>
      </c>
      <c r="C147" s="568" t="s">
        <v>611</v>
      </c>
      <c r="D147" s="568" t="s">
        <v>1207</v>
      </c>
      <c r="E147" s="569">
        <v>44561</v>
      </c>
      <c r="F147" s="569"/>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2"/>
      <c r="AY147" s="462"/>
      <c r="AZ147" s="462"/>
      <c r="BA147" s="462"/>
      <c r="BB147" s="462"/>
      <c r="BC147" s="462"/>
      <c r="BD147" s="462"/>
      <c r="BE147" s="462"/>
      <c r="BF147" s="462"/>
      <c r="BG147" s="462"/>
      <c r="BH147" s="462"/>
      <c r="BI147" s="462"/>
      <c r="BJ147" s="462"/>
      <c r="BK147" s="462"/>
      <c r="BL147" s="462"/>
      <c r="BM147" s="462"/>
      <c r="BN147" s="462"/>
      <c r="BO147" s="462"/>
      <c r="BP147" s="462"/>
      <c r="BQ147" s="462"/>
      <c r="BR147" s="462"/>
      <c r="BS147" s="462"/>
      <c r="BT147" s="462"/>
      <c r="BU147" s="462"/>
      <c r="BV147" s="462"/>
      <c r="BW147" s="454"/>
      <c r="BX147" s="458"/>
      <c r="BY147" s="458"/>
      <c r="BZ147" s="458"/>
      <c r="CA147" s="458"/>
      <c r="CB147" s="458"/>
      <c r="CC147" s="483"/>
      <c r="CD147" s="536">
        <f t="shared" si="15"/>
        <v>0</v>
      </c>
      <c r="CE147" s="550"/>
    </row>
    <row r="148" spans="1:83" s="25" customFormat="1" ht="18" customHeight="1" x14ac:dyDescent="0.2">
      <c r="A148" s="474" t="s">
        <v>1050</v>
      </c>
      <c r="B148" s="475" t="s">
        <v>698</v>
      </c>
      <c r="C148" s="570"/>
      <c r="D148" s="570"/>
      <c r="E148" s="571"/>
      <c r="F148" s="573"/>
      <c r="G148" s="528"/>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29"/>
      <c r="AY148" s="529"/>
      <c r="AZ148" s="529"/>
      <c r="BA148" s="529"/>
      <c r="BB148" s="529"/>
      <c r="BC148" s="529"/>
      <c r="BD148" s="529"/>
      <c r="BE148" s="529"/>
      <c r="BF148" s="529"/>
      <c r="BG148" s="529"/>
      <c r="BH148" s="529"/>
      <c r="BI148" s="529"/>
      <c r="BJ148" s="529"/>
      <c r="BK148" s="529"/>
      <c r="BL148" s="529"/>
      <c r="BM148" s="529"/>
      <c r="BN148" s="529"/>
      <c r="BO148" s="529"/>
      <c r="BP148" s="529"/>
      <c r="BQ148" s="529"/>
      <c r="BR148" s="529"/>
      <c r="BS148" s="529"/>
      <c r="BT148" s="529"/>
      <c r="BU148" s="529"/>
      <c r="BV148" s="529"/>
      <c r="BW148" s="529"/>
      <c r="BX148" s="529"/>
      <c r="BY148" s="529"/>
      <c r="BZ148" s="529"/>
      <c r="CA148" s="529"/>
      <c r="CB148" s="529"/>
      <c r="CC148" s="529"/>
      <c r="CD148" s="542">
        <f>SUBTOTAL(1,CD149:CD150)</f>
        <v>0</v>
      </c>
      <c r="CE148" s="546"/>
    </row>
    <row r="149" spans="1:83" ht="16.5" x14ac:dyDescent="0.2">
      <c r="A149" s="473" t="s">
        <v>590</v>
      </c>
      <c r="B149" s="452" t="s">
        <v>591</v>
      </c>
      <c r="C149" s="568" t="s">
        <v>611</v>
      </c>
      <c r="D149" s="568" t="s">
        <v>1205</v>
      </c>
      <c r="E149" s="569">
        <v>44561</v>
      </c>
      <c r="F149" s="569"/>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c r="AY149" s="462"/>
      <c r="AZ149" s="462"/>
      <c r="BA149" s="462"/>
      <c r="BB149" s="462"/>
      <c r="BC149" s="462"/>
      <c r="BD149" s="462"/>
      <c r="BE149" s="462"/>
      <c r="BF149" s="462"/>
      <c r="BG149" s="462"/>
      <c r="BH149" s="462"/>
      <c r="BI149" s="462"/>
      <c r="BJ149" s="462"/>
      <c r="BK149" s="462"/>
      <c r="BL149" s="462"/>
      <c r="BM149" s="462"/>
      <c r="BN149" s="462"/>
      <c r="BO149" s="462"/>
      <c r="BP149" s="462"/>
      <c r="BQ149" s="462"/>
      <c r="BR149" s="462"/>
      <c r="BS149" s="462"/>
      <c r="BT149" s="462"/>
      <c r="BU149" s="462"/>
      <c r="BV149" s="462"/>
      <c r="BW149" s="454"/>
      <c r="BX149" s="458"/>
      <c r="BY149" s="458"/>
      <c r="BZ149" s="458"/>
      <c r="CA149" s="458"/>
      <c r="CB149" s="458"/>
      <c r="CC149" s="483"/>
      <c r="CD149" s="536">
        <f t="shared" si="15"/>
        <v>0</v>
      </c>
      <c r="CE149" s="550"/>
    </row>
    <row r="150" spans="1:83" ht="16.5" x14ac:dyDescent="0.2">
      <c r="A150" s="477" t="s">
        <v>592</v>
      </c>
      <c r="B150" s="478" t="s">
        <v>593</v>
      </c>
      <c r="C150" s="574" t="s">
        <v>611</v>
      </c>
      <c r="D150" s="574" t="s">
        <v>1205</v>
      </c>
      <c r="E150" s="575">
        <v>44561</v>
      </c>
      <c r="F150" s="575"/>
      <c r="G150" s="479"/>
      <c r="H150" s="479"/>
      <c r="I150" s="479"/>
      <c r="J150" s="479"/>
      <c r="K150" s="479"/>
      <c r="L150" s="479"/>
      <c r="M150" s="479"/>
      <c r="N150" s="479"/>
      <c r="O150" s="479"/>
      <c r="P150" s="479"/>
      <c r="Q150" s="479"/>
      <c r="R150" s="479"/>
      <c r="S150" s="479"/>
      <c r="T150" s="479"/>
      <c r="U150" s="479"/>
      <c r="V150" s="479"/>
      <c r="W150" s="479"/>
      <c r="X150" s="479"/>
      <c r="Y150" s="479"/>
      <c r="Z150" s="479"/>
      <c r="AA150" s="479"/>
      <c r="AB150" s="479"/>
      <c r="AC150" s="479"/>
      <c r="AD150" s="479"/>
      <c r="AE150" s="479"/>
      <c r="AF150" s="479"/>
      <c r="AG150" s="479"/>
      <c r="AH150" s="479"/>
      <c r="AI150" s="479"/>
      <c r="AJ150" s="479"/>
      <c r="AK150" s="479"/>
      <c r="AL150" s="479"/>
      <c r="AM150" s="479"/>
      <c r="AN150" s="479"/>
      <c r="AO150" s="479"/>
      <c r="AP150" s="479"/>
      <c r="AQ150" s="479"/>
      <c r="AR150" s="479"/>
      <c r="AS150" s="479"/>
      <c r="AT150" s="479"/>
      <c r="AU150" s="479"/>
      <c r="AV150" s="479"/>
      <c r="AW150" s="479"/>
      <c r="AX150" s="479"/>
      <c r="AY150" s="479"/>
      <c r="AZ150" s="479"/>
      <c r="BA150" s="479"/>
      <c r="BB150" s="479"/>
      <c r="BC150" s="479"/>
      <c r="BD150" s="479"/>
      <c r="BE150" s="479"/>
      <c r="BF150" s="479"/>
      <c r="BG150" s="479"/>
      <c r="BH150" s="479"/>
      <c r="BI150" s="479"/>
      <c r="BJ150" s="479"/>
      <c r="BK150" s="479"/>
      <c r="BL150" s="479"/>
      <c r="BM150" s="479"/>
      <c r="BN150" s="479"/>
      <c r="BO150" s="479"/>
      <c r="BP150" s="479"/>
      <c r="BQ150" s="479"/>
      <c r="BR150" s="479"/>
      <c r="BS150" s="479"/>
      <c r="BT150" s="479"/>
      <c r="BU150" s="479"/>
      <c r="BV150" s="479"/>
      <c r="BW150" s="480"/>
      <c r="BX150" s="481"/>
      <c r="BY150" s="481"/>
      <c r="BZ150" s="481"/>
      <c r="CA150" s="481"/>
      <c r="CB150" s="481"/>
      <c r="CC150" s="485"/>
      <c r="CD150" s="536">
        <f t="shared" si="15"/>
        <v>0</v>
      </c>
      <c r="CE150" s="552"/>
    </row>
    <row r="151" spans="1:83" s="25" customFormat="1" ht="18" customHeight="1" x14ac:dyDescent="0.2">
      <c r="A151" s="474" t="s">
        <v>1053</v>
      </c>
      <c r="B151" s="475" t="s">
        <v>1208</v>
      </c>
      <c r="C151" s="570"/>
      <c r="D151" s="570"/>
      <c r="E151" s="571"/>
      <c r="F151" s="573"/>
      <c r="G151" s="528"/>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29"/>
      <c r="AY151" s="529"/>
      <c r="AZ151" s="529"/>
      <c r="BA151" s="529"/>
      <c r="BB151" s="529"/>
      <c r="BC151" s="529"/>
      <c r="BD151" s="529"/>
      <c r="BE151" s="529"/>
      <c r="BF151" s="529"/>
      <c r="BG151" s="529"/>
      <c r="BH151" s="529"/>
      <c r="BI151" s="529"/>
      <c r="BJ151" s="529"/>
      <c r="BK151" s="529"/>
      <c r="BL151" s="529"/>
      <c r="BM151" s="529"/>
      <c r="BN151" s="529"/>
      <c r="BO151" s="529"/>
      <c r="BP151" s="529"/>
      <c r="BQ151" s="529"/>
      <c r="BR151" s="529"/>
      <c r="BS151" s="529"/>
      <c r="BT151" s="529"/>
      <c r="BU151" s="529"/>
      <c r="BV151" s="529"/>
      <c r="BW151" s="529"/>
      <c r="BX151" s="529"/>
      <c r="BY151" s="529"/>
      <c r="BZ151" s="529"/>
      <c r="CA151" s="529"/>
      <c r="CB151" s="529"/>
      <c r="CC151" s="529"/>
      <c r="CD151" s="542">
        <f>SUBTOTAL(1,CD152)</f>
        <v>1</v>
      </c>
      <c r="CE151" s="546"/>
    </row>
    <row r="152" spans="1:83" ht="21" customHeight="1" x14ac:dyDescent="0.2">
      <c r="A152" s="509" t="s">
        <v>595</v>
      </c>
      <c r="B152" s="510" t="s">
        <v>370</v>
      </c>
      <c r="C152" s="576" t="s">
        <v>611</v>
      </c>
      <c r="D152" s="576" t="s">
        <v>1205</v>
      </c>
      <c r="E152" s="577" t="s">
        <v>43</v>
      </c>
      <c r="F152" s="578" t="s">
        <v>261</v>
      </c>
      <c r="G152" s="511"/>
      <c r="H152" s="511"/>
      <c r="I152" s="511"/>
      <c r="J152" s="511"/>
      <c r="K152" s="511"/>
      <c r="L152" s="511"/>
      <c r="M152" s="511"/>
      <c r="N152" s="511"/>
      <c r="O152" s="511"/>
      <c r="P152" s="511"/>
      <c r="Q152" s="511"/>
      <c r="R152" s="511"/>
      <c r="S152" s="511"/>
      <c r="T152" s="511"/>
      <c r="U152" s="511"/>
      <c r="V152" s="511"/>
      <c r="W152" s="511"/>
      <c r="X152" s="511"/>
      <c r="Y152" s="511"/>
      <c r="Z152" s="511"/>
      <c r="AA152" s="511"/>
      <c r="AB152" s="511"/>
      <c r="AC152" s="511"/>
      <c r="AD152" s="511"/>
      <c r="AE152" s="511"/>
      <c r="AF152" s="511"/>
      <c r="AG152" s="511"/>
      <c r="AH152" s="511"/>
      <c r="AI152" s="511"/>
      <c r="AJ152" s="511"/>
      <c r="AK152" s="511"/>
      <c r="AL152" s="511"/>
      <c r="AM152" s="511"/>
      <c r="AN152" s="511"/>
      <c r="AO152" s="511"/>
      <c r="AP152" s="511"/>
      <c r="AQ152" s="511"/>
      <c r="AR152" s="511"/>
      <c r="AS152" s="511"/>
      <c r="AT152" s="511"/>
      <c r="AU152" s="511"/>
      <c r="AV152" s="511"/>
      <c r="AW152" s="511"/>
      <c r="AX152" s="511"/>
      <c r="AY152" s="511"/>
      <c r="AZ152" s="511"/>
      <c r="BA152" s="511"/>
      <c r="BB152" s="511"/>
      <c r="BC152" s="511"/>
      <c r="BD152" s="511"/>
      <c r="BE152" s="511"/>
      <c r="BF152" s="511"/>
      <c r="BG152" s="511"/>
      <c r="BH152" s="511"/>
      <c r="BI152" s="511"/>
      <c r="BJ152" s="511"/>
      <c r="BK152" s="511"/>
      <c r="BL152" s="511"/>
      <c r="BM152" s="511"/>
      <c r="BN152" s="511"/>
      <c r="BO152" s="511"/>
      <c r="BP152" s="511"/>
      <c r="BQ152" s="511"/>
      <c r="BR152" s="511"/>
      <c r="BS152" s="511"/>
      <c r="BT152" s="511"/>
      <c r="BU152" s="511"/>
      <c r="BV152" s="511"/>
      <c r="BW152" s="512"/>
      <c r="BX152" s="513"/>
      <c r="BY152" s="513"/>
      <c r="BZ152" s="513"/>
      <c r="CA152" s="513"/>
      <c r="CB152" s="513"/>
      <c r="CC152" s="514" t="s">
        <v>32</v>
      </c>
      <c r="CD152" s="543">
        <f t="shared" si="15"/>
        <v>1</v>
      </c>
      <c r="CE152" s="553"/>
    </row>
    <row r="153" spans="1:83" ht="18" customHeight="1" x14ac:dyDescent="0.2">
      <c r="A153" s="440"/>
      <c r="B153" s="7"/>
      <c r="C153" s="405"/>
      <c r="D153" s="3"/>
      <c r="E153" s="30"/>
      <c r="F153" s="30"/>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4"/>
      <c r="BX153" s="1"/>
      <c r="BY153" s="1"/>
      <c r="BZ153" s="1"/>
      <c r="CA153" s="2"/>
    </row>
    <row r="154" spans="1:83" x14ac:dyDescent="0.2">
      <c r="B154" s="556" t="s">
        <v>1209</v>
      </c>
    </row>
    <row r="155" spans="1:83" x14ac:dyDescent="0.2">
      <c r="B155" s="556" t="s">
        <v>1210</v>
      </c>
    </row>
    <row r="156" spans="1:83" x14ac:dyDescent="0.2">
      <c r="B156" s="556" t="s">
        <v>1211</v>
      </c>
    </row>
    <row r="157" spans="1:83" x14ac:dyDescent="0.2">
      <c r="B157" s="556" t="s">
        <v>1212</v>
      </c>
    </row>
    <row r="158" spans="1:83" x14ac:dyDescent="0.2">
      <c r="B158" s="556" t="s">
        <v>1213</v>
      </c>
    </row>
    <row r="159" spans="1:83" x14ac:dyDescent="0.2">
      <c r="B159" s="556" t="s">
        <v>1214</v>
      </c>
    </row>
    <row r="160" spans="1:83" x14ac:dyDescent="0.2">
      <c r="B160" s="556" t="s">
        <v>1215</v>
      </c>
    </row>
    <row r="161" spans="2:2" x14ac:dyDescent="0.2">
      <c r="B161" s="556" t="s">
        <v>1216</v>
      </c>
    </row>
    <row r="163" spans="2:2" x14ac:dyDescent="0.2">
      <c r="B163" s="5" t="s">
        <v>1217</v>
      </c>
    </row>
  </sheetData>
  <sheetProtection formatRows="0" insertColumns="0" insertRows="0" deleteColumns="0" deleteRows="0" sort="0" autoFilter="0" pivotTables="0"/>
  <mergeCells count="135">
    <mergeCell ref="BI90:BN90"/>
    <mergeCell ref="BO90:BT90"/>
    <mergeCell ref="BC106:BH106"/>
    <mergeCell ref="BI106:BN106"/>
    <mergeCell ref="BO106:BT106"/>
    <mergeCell ref="BC114:BH114"/>
    <mergeCell ref="BI114:BN114"/>
    <mergeCell ref="BO114:BT114"/>
    <mergeCell ref="G114:L114"/>
    <mergeCell ref="M114:R114"/>
    <mergeCell ref="S114:X114"/>
    <mergeCell ref="Y114:AD114"/>
    <mergeCell ref="AE106:AJ106"/>
    <mergeCell ref="AK106:AP106"/>
    <mergeCell ref="AQ106:AV106"/>
    <mergeCell ref="AW106:BB106"/>
    <mergeCell ref="AE114:AJ114"/>
    <mergeCell ref="AK114:AP114"/>
    <mergeCell ref="AQ114:AV114"/>
    <mergeCell ref="AW114:BB114"/>
    <mergeCell ref="BC90:BH90"/>
    <mergeCell ref="G90:L90"/>
    <mergeCell ref="M90:R90"/>
    <mergeCell ref="S90:X90"/>
    <mergeCell ref="A6:A7"/>
    <mergeCell ref="C3:F3"/>
    <mergeCell ref="C4:F4"/>
    <mergeCell ref="CA3:CA4"/>
    <mergeCell ref="A3:B3"/>
    <mergeCell ref="A4:B4"/>
    <mergeCell ref="E6:E7"/>
    <mergeCell ref="CB3:CB4"/>
    <mergeCell ref="CC3:CC4"/>
    <mergeCell ref="G3:BV4"/>
    <mergeCell ref="BX3:BX4"/>
    <mergeCell ref="BY3:BY4"/>
    <mergeCell ref="BZ3:BZ4"/>
    <mergeCell ref="G73:L73"/>
    <mergeCell ref="M73:R73"/>
    <mergeCell ref="B6:B7"/>
    <mergeCell ref="BS6:BV6"/>
    <mergeCell ref="C6:C7"/>
    <mergeCell ref="D6:D7"/>
    <mergeCell ref="AA6:AD6"/>
    <mergeCell ref="AU6:AX6"/>
    <mergeCell ref="BW6:BW7"/>
    <mergeCell ref="AE6:AH6"/>
    <mergeCell ref="AI6:AL6"/>
    <mergeCell ref="AM6:AP6"/>
    <mergeCell ref="AQ6:AT6"/>
    <mergeCell ref="AY6:BB6"/>
    <mergeCell ref="BC6:BF6"/>
    <mergeCell ref="F6:F7"/>
    <mergeCell ref="W6:Z6"/>
    <mergeCell ref="G6:J6"/>
    <mergeCell ref="K6:N6"/>
    <mergeCell ref="O6:R6"/>
    <mergeCell ref="S6:V6"/>
    <mergeCell ref="BI8:BN8"/>
    <mergeCell ref="BO8:BT8"/>
    <mergeCell ref="G53:L53"/>
    <mergeCell ref="Y90:AD90"/>
    <mergeCell ref="AE90:AJ90"/>
    <mergeCell ref="AK90:AP90"/>
    <mergeCell ref="AQ90:AV90"/>
    <mergeCell ref="AW90:BB90"/>
    <mergeCell ref="G119:L119"/>
    <mergeCell ref="M119:R119"/>
    <mergeCell ref="S119:X119"/>
    <mergeCell ref="Y119:AD119"/>
    <mergeCell ref="AE119:AJ119"/>
    <mergeCell ref="AK119:AP119"/>
    <mergeCell ref="G106:L106"/>
    <mergeCell ref="M106:R106"/>
    <mergeCell ref="S106:X106"/>
    <mergeCell ref="Y106:AD106"/>
    <mergeCell ref="AQ119:AV119"/>
    <mergeCell ref="AW119:BB119"/>
    <mergeCell ref="BC119:BH119"/>
    <mergeCell ref="BI119:BN119"/>
    <mergeCell ref="BO119:BT119"/>
    <mergeCell ref="G140:L140"/>
    <mergeCell ref="M140:R140"/>
    <mergeCell ref="S140:X140"/>
    <mergeCell ref="Y140:AD140"/>
    <mergeCell ref="AE140:AJ140"/>
    <mergeCell ref="AK140:AP140"/>
    <mergeCell ref="AQ140:AV140"/>
    <mergeCell ref="AW140:BB140"/>
    <mergeCell ref="BC140:BH140"/>
    <mergeCell ref="BI140:BN140"/>
    <mergeCell ref="BO140:BT140"/>
    <mergeCell ref="M53:R53"/>
    <mergeCell ref="S53:X53"/>
    <mergeCell ref="Y53:AD53"/>
    <mergeCell ref="AE53:AJ53"/>
    <mergeCell ref="AK53:AP53"/>
    <mergeCell ref="AQ53:AV53"/>
    <mergeCell ref="AW53:BB53"/>
    <mergeCell ref="BC53:BH53"/>
    <mergeCell ref="BI53:BN53"/>
    <mergeCell ref="BO53:BT53"/>
    <mergeCell ref="S73:X73"/>
    <mergeCell ref="Y73:AD73"/>
    <mergeCell ref="AE73:AJ73"/>
    <mergeCell ref="AK73:AP73"/>
    <mergeCell ref="AQ73:AV73"/>
    <mergeCell ref="AW73:BB73"/>
    <mergeCell ref="BC73:BH73"/>
    <mergeCell ref="BI73:BN73"/>
    <mergeCell ref="BO73:BT73"/>
    <mergeCell ref="CE3:CE4"/>
    <mergeCell ref="CE6:CE7"/>
    <mergeCell ref="CD3:CD4"/>
    <mergeCell ref="BX2:CD2"/>
    <mergeCell ref="G8:L8"/>
    <mergeCell ref="M8:R8"/>
    <mergeCell ref="S8:X8"/>
    <mergeCell ref="Y8:AD8"/>
    <mergeCell ref="AE8:AJ8"/>
    <mergeCell ref="AK8:AP8"/>
    <mergeCell ref="AQ8:AV8"/>
    <mergeCell ref="AW8:BB8"/>
    <mergeCell ref="BC8:BH8"/>
    <mergeCell ref="CD6:CD7"/>
    <mergeCell ref="BG6:BJ6"/>
    <mergeCell ref="BK6:BN6"/>
    <mergeCell ref="BO6:BR6"/>
    <mergeCell ref="BX6:BX7"/>
    <mergeCell ref="BY6:BY7"/>
    <mergeCell ref="BZ6:BZ7"/>
    <mergeCell ref="CA6:CA7"/>
    <mergeCell ref="CB6:CB7"/>
    <mergeCell ref="CC6:CC7"/>
    <mergeCell ref="A2:BW2"/>
  </mergeCells>
  <phoneticPr fontId="0" type="noConversion"/>
  <conditionalFormatting sqref="BW10:BW30">
    <cfRule type="cellIs" dxfId="169" priority="908" stopIfTrue="1" operator="equal">
      <formula>#REF!</formula>
    </cfRule>
    <cfRule type="cellIs" dxfId="168" priority="909" stopIfTrue="1" operator="equal">
      <formula>#REF!</formula>
    </cfRule>
    <cfRule type="cellIs" dxfId="167" priority="910" stopIfTrue="1" operator="equal">
      <formula>#REF!</formula>
    </cfRule>
    <cfRule type="cellIs" dxfId="166" priority="911" stopIfTrue="1" operator="equal">
      <formula>#REF!</formula>
    </cfRule>
  </conditionalFormatting>
  <conditionalFormatting sqref="BW32:BW37">
    <cfRule type="cellIs" dxfId="165" priority="957" stopIfTrue="1" operator="equal">
      <formula>#REF!</formula>
    </cfRule>
    <cfRule type="cellIs" dxfId="164" priority="958" stopIfTrue="1" operator="equal">
      <formula>#REF!</formula>
    </cfRule>
    <cfRule type="cellIs" dxfId="163" priority="959" stopIfTrue="1" operator="equal">
      <formula>#REF!</formula>
    </cfRule>
    <cfRule type="cellIs" dxfId="162" priority="967" stopIfTrue="1" operator="equal">
      <formula>#REF!</formula>
    </cfRule>
  </conditionalFormatting>
  <conditionalFormatting sqref="BW39:BW49">
    <cfRule type="cellIs" dxfId="161" priority="919" stopIfTrue="1" operator="equal">
      <formula>#REF!</formula>
    </cfRule>
    <cfRule type="cellIs" dxfId="160" priority="920" stopIfTrue="1" operator="equal">
      <formula>#REF!</formula>
    </cfRule>
    <cfRule type="cellIs" dxfId="159" priority="921" stopIfTrue="1" operator="equal">
      <formula>#REF!</formula>
    </cfRule>
    <cfRule type="cellIs" dxfId="158" priority="922" stopIfTrue="1" operator="equal">
      <formula>#REF!</formula>
    </cfRule>
  </conditionalFormatting>
  <conditionalFormatting sqref="BW51">
    <cfRule type="cellIs" dxfId="157" priority="1258" stopIfTrue="1" operator="equal">
      <formula>#REF!</formula>
    </cfRule>
    <cfRule type="cellIs" dxfId="156" priority="1259" stopIfTrue="1" operator="equal">
      <formula>#REF!</formula>
    </cfRule>
    <cfRule type="cellIs" dxfId="155" priority="1260" stopIfTrue="1" operator="equal">
      <formula>#REF!</formula>
    </cfRule>
    <cfRule type="cellIs" dxfId="154" priority="1261" stopIfTrue="1" operator="equal">
      <formula>#REF!</formula>
    </cfRule>
  </conditionalFormatting>
  <conditionalFormatting sqref="BW55:BW64">
    <cfRule type="cellIs" dxfId="153" priority="1319" stopIfTrue="1" operator="equal">
      <formula>#REF!</formula>
    </cfRule>
    <cfRule type="cellIs" dxfId="152" priority="1320" stopIfTrue="1" operator="equal">
      <formula>#REF!</formula>
    </cfRule>
    <cfRule type="cellIs" dxfId="151" priority="1321" stopIfTrue="1" operator="equal">
      <formula>#REF!</formula>
    </cfRule>
    <cfRule type="cellIs" dxfId="150" priority="1322" stopIfTrue="1" operator="equal">
      <formula>#REF!</formula>
    </cfRule>
  </conditionalFormatting>
  <conditionalFormatting sqref="BW66:BW67">
    <cfRule type="cellIs" dxfId="149" priority="523" stopIfTrue="1" operator="equal">
      <formula>#REF!</formula>
    </cfRule>
    <cfRule type="cellIs" dxfId="148" priority="524" stopIfTrue="1" operator="equal">
      <formula>#REF!</formula>
    </cfRule>
    <cfRule type="cellIs" dxfId="147" priority="525" stopIfTrue="1" operator="equal">
      <formula>#REF!</formula>
    </cfRule>
    <cfRule type="cellIs" dxfId="146" priority="527" stopIfTrue="1" operator="equal">
      <formula>#REF!</formula>
    </cfRule>
  </conditionalFormatting>
  <conditionalFormatting sqref="BW69:BW72">
    <cfRule type="cellIs" dxfId="145" priority="266" stopIfTrue="1" operator="equal">
      <formula>#REF!</formula>
    </cfRule>
    <cfRule type="cellIs" dxfId="144" priority="267" stopIfTrue="1" operator="equal">
      <formula>#REF!</formula>
    </cfRule>
    <cfRule type="cellIs" dxfId="143" priority="268" stopIfTrue="1" operator="equal">
      <formula>#REF!</formula>
    </cfRule>
    <cfRule type="cellIs" dxfId="142" priority="276" stopIfTrue="1" operator="equal">
      <formula>#REF!</formula>
    </cfRule>
  </conditionalFormatting>
  <conditionalFormatting sqref="BW75:BW76">
    <cfRule type="cellIs" dxfId="141" priority="610" stopIfTrue="1" operator="equal">
      <formula>#REF!</formula>
    </cfRule>
    <cfRule type="cellIs" dxfId="140" priority="611" stopIfTrue="1" operator="equal">
      <formula>#REF!</formula>
    </cfRule>
    <cfRule type="cellIs" dxfId="139" priority="612" stopIfTrue="1" operator="equal">
      <formula>#REF!</formula>
    </cfRule>
    <cfRule type="cellIs" dxfId="138" priority="620" stopIfTrue="1" operator="equal">
      <formula>#REF!</formula>
    </cfRule>
  </conditionalFormatting>
  <conditionalFormatting sqref="BW78:BW83 BW97:BW99 BW101:BW103 BW147 BW149:BW150">
    <cfRule type="cellIs" dxfId="137" priority="2167" stopIfTrue="1" operator="equal">
      <formula>#REF!</formula>
    </cfRule>
    <cfRule type="cellIs" dxfId="136" priority="2168" stopIfTrue="1" operator="equal">
      <formula>#REF!</formula>
    </cfRule>
    <cfRule type="cellIs" dxfId="135" priority="2178" stopIfTrue="1" operator="equal">
      <formula>#REF!</formula>
    </cfRule>
  </conditionalFormatting>
  <conditionalFormatting sqref="BW85:BW89">
    <cfRule type="cellIs" dxfId="134" priority="713" stopIfTrue="1" operator="equal">
      <formula>#REF!</formula>
    </cfRule>
    <cfRule type="cellIs" dxfId="133" priority="714" stopIfTrue="1" operator="equal">
      <formula>#REF!</formula>
    </cfRule>
    <cfRule type="cellIs" dxfId="132" priority="715" stopIfTrue="1" operator="equal">
      <formula>#REF!</formula>
    </cfRule>
    <cfRule type="cellIs" dxfId="131" priority="716" stopIfTrue="1" operator="equal">
      <formula>#REF!</formula>
    </cfRule>
  </conditionalFormatting>
  <conditionalFormatting sqref="BW92:BW99">
    <cfRule type="cellIs" dxfId="130" priority="835" stopIfTrue="1" operator="equal">
      <formula>#REF!</formula>
    </cfRule>
    <cfRule type="cellIs" dxfId="129" priority="836" stopIfTrue="1" operator="equal">
      <formula>#REF!</formula>
    </cfRule>
    <cfRule type="cellIs" dxfId="128" priority="837" stopIfTrue="1" operator="equal">
      <formula>#REF!</formula>
    </cfRule>
    <cfRule type="cellIs" dxfId="127" priority="838" stopIfTrue="1" operator="equal">
      <formula>#REF!</formula>
    </cfRule>
  </conditionalFormatting>
  <conditionalFormatting sqref="BW97:BW99">
    <cfRule type="cellIs" dxfId="126" priority="62" stopIfTrue="1" operator="equal">
      <formula>#REF!</formula>
    </cfRule>
    <cfRule type="cellIs" dxfId="125" priority="63" stopIfTrue="1" operator="equal">
      <formula>#REF!</formula>
    </cfRule>
    <cfRule type="cellIs" dxfId="124" priority="64" stopIfTrue="1" operator="equal">
      <formula>#REF!</formula>
    </cfRule>
    <cfRule type="cellIs" dxfId="123" priority="65" stopIfTrue="1" operator="equal">
      <formula>#REF!</formula>
    </cfRule>
  </conditionalFormatting>
  <conditionalFormatting sqref="BW105">
    <cfRule type="cellIs" dxfId="122" priority="662" stopIfTrue="1" operator="equal">
      <formula>#REF!</formula>
    </cfRule>
    <cfRule type="cellIs" dxfId="121" priority="663" stopIfTrue="1" operator="equal">
      <formula>#REF!</formula>
    </cfRule>
    <cfRule type="cellIs" dxfId="120" priority="664" stopIfTrue="1" operator="equal">
      <formula>#REF!</formula>
    </cfRule>
    <cfRule type="cellIs" dxfId="119" priority="665" stopIfTrue="1" operator="equal">
      <formula>#REF!</formula>
    </cfRule>
  </conditionalFormatting>
  <conditionalFormatting sqref="BW108:BW113">
    <cfRule type="cellIs" dxfId="118" priority="13" stopIfTrue="1" operator="equal">
      <formula>#REF!</formula>
    </cfRule>
    <cfRule type="cellIs" dxfId="117" priority="14" stopIfTrue="1" operator="equal">
      <formula>#REF!</formula>
    </cfRule>
    <cfRule type="cellIs" dxfId="116" priority="15" stopIfTrue="1" operator="equal">
      <formula>#REF!</formula>
    </cfRule>
    <cfRule type="cellIs" dxfId="115" priority="16" stopIfTrue="1" operator="equal">
      <formula>#REF!</formula>
    </cfRule>
  </conditionalFormatting>
  <conditionalFormatting sqref="BW120:BW139">
    <cfRule type="cellIs" dxfId="114" priority="18" stopIfTrue="1" operator="equal">
      <formula>#REF!</formula>
    </cfRule>
    <cfRule type="cellIs" dxfId="113" priority="19" stopIfTrue="1" operator="equal">
      <formula>#REF!</formula>
    </cfRule>
    <cfRule type="cellIs" dxfId="112" priority="20" stopIfTrue="1" operator="equal">
      <formula>#REF!</formula>
    </cfRule>
    <cfRule type="cellIs" dxfId="111" priority="21" stopIfTrue="1" operator="equal">
      <formula>#REF!</formula>
    </cfRule>
  </conditionalFormatting>
  <conditionalFormatting sqref="BW142:BW145">
    <cfRule type="cellIs" dxfId="110" priority="704" stopIfTrue="1" operator="equal">
      <formula>#REF!</formula>
    </cfRule>
    <cfRule type="cellIs" dxfId="109" priority="705" stopIfTrue="1" operator="equal">
      <formula>#REF!</formula>
    </cfRule>
    <cfRule type="cellIs" dxfId="108" priority="706" stopIfTrue="1" operator="equal">
      <formula>#REF!</formula>
    </cfRule>
    <cfRule type="cellIs" dxfId="107" priority="708" stopIfTrue="1" operator="equal">
      <formula>#REF!</formula>
    </cfRule>
    <cfRule type="cellIs" dxfId="106" priority="709" stopIfTrue="1" operator="equal">
      <formula>#REF!</formula>
    </cfRule>
    <cfRule type="cellIs" dxfId="105" priority="710" stopIfTrue="1" operator="equal">
      <formula>#REF!</formula>
    </cfRule>
    <cfRule type="cellIs" dxfId="104" priority="711" stopIfTrue="1" operator="equal">
      <formula>#REF!</formula>
    </cfRule>
  </conditionalFormatting>
  <conditionalFormatting sqref="BW144:BW145">
    <cfRule type="cellIs" dxfId="103" priority="1249" stopIfTrue="1" operator="equal">
      <formula>#REF!</formula>
    </cfRule>
    <cfRule type="cellIs" dxfId="102" priority="1250" stopIfTrue="1" operator="equal">
      <formula>#REF!</formula>
    </cfRule>
    <cfRule type="cellIs" dxfId="101" priority="1251" stopIfTrue="1" operator="equal">
      <formula>#REF!</formula>
    </cfRule>
    <cfRule type="cellIs" dxfId="100" priority="1253" stopIfTrue="1" operator="equal">
      <formula>#REF!</formula>
    </cfRule>
    <cfRule type="cellIs" dxfId="99" priority="1254" stopIfTrue="1" operator="equal">
      <formula>#REF!</formula>
    </cfRule>
    <cfRule type="cellIs" dxfId="98" priority="1255" stopIfTrue="1" operator="equal">
      <formula>#REF!</formula>
    </cfRule>
    <cfRule type="cellIs" dxfId="97" priority="1256" stopIfTrue="1" operator="equal">
      <formula>#REF!</formula>
    </cfRule>
  </conditionalFormatting>
  <conditionalFormatting sqref="BW147 BW149:BW150 BW97:BW99 BW78:BW83 BW101:BW103">
    <cfRule type="cellIs" dxfId="96" priority="2166" stopIfTrue="1" operator="equal">
      <formula>#REF!</formula>
    </cfRule>
  </conditionalFormatting>
  <conditionalFormatting sqref="BW147 BW149:BW150">
    <cfRule type="cellIs" dxfId="95" priority="1605" stopIfTrue="1" operator="equal">
      <formula>#REF!</formula>
    </cfRule>
    <cfRule type="cellIs" dxfId="94" priority="1606" stopIfTrue="1" operator="equal">
      <formula>#REF!</formula>
    </cfRule>
    <cfRule type="cellIs" dxfId="93" priority="1607" stopIfTrue="1" operator="equal">
      <formula>#REF!</formula>
    </cfRule>
  </conditionalFormatting>
  <conditionalFormatting sqref="BW152">
    <cfRule type="cellIs" dxfId="92" priority="1440" stopIfTrue="1" operator="equal">
      <formula>#REF!</formula>
    </cfRule>
    <cfRule type="cellIs" dxfId="91" priority="1441" stopIfTrue="1" operator="equal">
      <formula>#REF!</formula>
    </cfRule>
    <cfRule type="cellIs" dxfId="90" priority="1442" stopIfTrue="1" operator="equal">
      <formula>#REF!</formula>
    </cfRule>
    <cfRule type="cellIs" dxfId="89" priority="1450" stopIfTrue="1" operator="equal">
      <formula>#REF!</formula>
    </cfRule>
    <cfRule type="cellIs" dxfId="88" priority="1451" stopIfTrue="1" operator="equal">
      <formula>#REF!</formula>
    </cfRule>
    <cfRule type="cellIs" dxfId="87" priority="1452" stopIfTrue="1" operator="equal">
      <formula>#REF!</formula>
    </cfRule>
    <cfRule type="cellIs" dxfId="86" priority="1453" stopIfTrue="1" operator="equal">
      <formula>#REF!</formula>
    </cfRule>
  </conditionalFormatting>
  <conditionalFormatting sqref="BX143">
    <cfRule type="cellIs" dxfId="85" priority="534" stopIfTrue="1" operator="notEqual">
      <formula>""</formula>
    </cfRule>
  </conditionalFormatting>
  <conditionalFormatting sqref="BX10:CC30">
    <cfRule type="cellIs" dxfId="84" priority="907" stopIfTrue="1" operator="notEqual">
      <formula>""</formula>
    </cfRule>
  </conditionalFormatting>
  <conditionalFormatting sqref="BX32:CC37">
    <cfRule type="cellIs" dxfId="83" priority="956" stopIfTrue="1" operator="notEqual">
      <formula>""</formula>
    </cfRule>
  </conditionalFormatting>
  <conditionalFormatting sqref="BX39:CC49">
    <cfRule type="cellIs" dxfId="82" priority="918" stopIfTrue="1" operator="notEqual">
      <formula>""</formula>
    </cfRule>
  </conditionalFormatting>
  <conditionalFormatting sqref="BX51:CC52">
    <cfRule type="cellIs" dxfId="81" priority="718" stopIfTrue="1" operator="notEqual">
      <formula>""</formula>
    </cfRule>
  </conditionalFormatting>
  <conditionalFormatting sqref="BX55:CC64">
    <cfRule type="cellIs" dxfId="80" priority="1318" stopIfTrue="1" operator="notEqual">
      <formula>""</formula>
    </cfRule>
  </conditionalFormatting>
  <conditionalFormatting sqref="BX66:CC67">
    <cfRule type="cellIs" dxfId="79" priority="526" stopIfTrue="1" operator="notEqual">
      <formula>""</formula>
    </cfRule>
  </conditionalFormatting>
  <conditionalFormatting sqref="BX69:CC72">
    <cfRule type="cellIs" dxfId="78" priority="275" stopIfTrue="1" operator="notEqual">
      <formula>""</formula>
    </cfRule>
  </conditionalFormatting>
  <conditionalFormatting sqref="BX75:CC76">
    <cfRule type="cellIs" dxfId="77" priority="619" stopIfTrue="1" operator="notEqual">
      <formula>""</formula>
    </cfRule>
  </conditionalFormatting>
  <conditionalFormatting sqref="BX78:CC83 BX101:CC103 BX147:CC147 BX149:CC150">
    <cfRule type="cellIs" dxfId="76" priority="1921" stopIfTrue="1" operator="notEqual">
      <formula>""</formula>
    </cfRule>
  </conditionalFormatting>
  <conditionalFormatting sqref="BX85:CC89">
    <cfRule type="cellIs" dxfId="75" priority="712" stopIfTrue="1" operator="notEqual">
      <formula>""</formula>
    </cfRule>
  </conditionalFormatting>
  <conditionalFormatting sqref="BX92:CC99">
    <cfRule type="cellIs" dxfId="74" priority="61" stopIfTrue="1" operator="notEqual">
      <formula>""</formula>
    </cfRule>
  </conditionalFormatting>
  <conditionalFormatting sqref="BX105:CC105">
    <cfRule type="cellIs" dxfId="73" priority="661" stopIfTrue="1" operator="notEqual">
      <formula>""</formula>
    </cfRule>
  </conditionalFormatting>
  <conditionalFormatting sqref="BX108:CC113">
    <cfRule type="cellIs" dxfId="72" priority="12" stopIfTrue="1" operator="notEqual">
      <formula>""</formula>
    </cfRule>
  </conditionalFormatting>
  <conditionalFormatting sqref="BX120:CC139">
    <cfRule type="cellIs" dxfId="71" priority="1" stopIfTrue="1" operator="notEqual">
      <formula>""</formula>
    </cfRule>
  </conditionalFormatting>
  <conditionalFormatting sqref="BX142:CC145">
    <cfRule type="cellIs" dxfId="70" priority="697" stopIfTrue="1" operator="notEqual">
      <formula>""</formula>
    </cfRule>
  </conditionalFormatting>
  <conditionalFormatting sqref="BX152:CC152">
    <cfRule type="cellIs" dxfId="69" priority="533" stopIfTrue="1" operator="notEqual">
      <formula>""</formula>
    </cfRule>
  </conditionalFormatting>
  <conditionalFormatting sqref="CB30">
    <cfRule type="cellIs" dxfId="68" priority="1040" stopIfTrue="1" operator="notEqual">
      <formula>""</formula>
    </cfRule>
  </conditionalFormatting>
  <conditionalFormatting sqref="CC116:CC118">
    <cfRule type="cellIs" dxfId="67" priority="542" stopIfTrue="1" operator="notEqual">
      <formula>""</formula>
    </cfRule>
  </conditionalFormatting>
  <conditionalFormatting sqref="CD8:CD13">
    <cfRule type="cellIs" dxfId="66" priority="282" stopIfTrue="1" operator="lessThanOrEqual">
      <formula>0.9</formula>
    </cfRule>
  </conditionalFormatting>
  <conditionalFormatting sqref="CD8:CD91">
    <cfRule type="cellIs" dxfId="65" priority="201" stopIfTrue="1" operator="equal">
      <formula>1</formula>
    </cfRule>
    <cfRule type="cellIs" dxfId="64" priority="202" stopIfTrue="1" operator="lessThanOrEqual">
      <formula>0.2</formula>
    </cfRule>
    <cfRule type="cellIs" dxfId="63" priority="203" stopIfTrue="1" operator="lessThanOrEqual">
      <formula>0.3</formula>
    </cfRule>
    <cfRule type="cellIs" dxfId="62" priority="204" stopIfTrue="1" operator="lessThanOrEqual">
      <formula>0.5</formula>
    </cfRule>
    <cfRule type="cellIs" dxfId="61" priority="205" stopIfTrue="1" operator="lessThanOrEqual">
      <formula>0.75</formula>
    </cfRule>
  </conditionalFormatting>
  <conditionalFormatting sqref="CD14:CD18">
    <cfRule type="cellIs" dxfId="60" priority="230" stopIfTrue="1" operator="lessThanOrEqual">
      <formula>0.99</formula>
    </cfRule>
  </conditionalFormatting>
  <conditionalFormatting sqref="CD19:CD50">
    <cfRule type="cellIs" dxfId="59" priority="253" stopIfTrue="1" operator="lessThanOrEqual">
      <formula>0.9</formula>
    </cfRule>
  </conditionalFormatting>
  <conditionalFormatting sqref="CD53:CD69">
    <cfRule type="cellIs" dxfId="58" priority="300" stopIfTrue="1" operator="lessThanOrEqual">
      <formula>0.9</formula>
    </cfRule>
  </conditionalFormatting>
  <conditionalFormatting sqref="CD71">
    <cfRule type="cellIs" dxfId="57" priority="274" stopIfTrue="1" operator="lessThanOrEqual">
      <formula>0.9</formula>
    </cfRule>
  </conditionalFormatting>
  <conditionalFormatting sqref="CD73:CD74">
    <cfRule type="cellIs" dxfId="56" priority="224" stopIfTrue="1" operator="lessThanOrEqual">
      <formula>0.9</formula>
    </cfRule>
  </conditionalFormatting>
  <conditionalFormatting sqref="CD77">
    <cfRule type="cellIs" dxfId="55" priority="218" stopIfTrue="1" operator="lessThanOrEqual">
      <formula>0.9</formula>
    </cfRule>
  </conditionalFormatting>
  <conditionalFormatting sqref="CD84">
    <cfRule type="cellIs" dxfId="54" priority="212" stopIfTrue="1" operator="lessThanOrEqual">
      <formula>0.9</formula>
    </cfRule>
  </conditionalFormatting>
  <conditionalFormatting sqref="CD89:CD91">
    <cfRule type="cellIs" dxfId="53" priority="206" stopIfTrue="1" operator="lessThanOrEqual">
      <formula>0.9</formula>
    </cfRule>
  </conditionalFormatting>
  <conditionalFormatting sqref="CD92:CD99">
    <cfRule type="cellIs" dxfId="52" priority="784" stopIfTrue="1" operator="equal">
      <formula>1</formula>
    </cfRule>
    <cfRule type="cellIs" dxfId="51" priority="785" stopIfTrue="1" operator="lessThanOrEqual">
      <formula>0.2</formula>
    </cfRule>
    <cfRule type="cellIs" dxfId="50" priority="786" stopIfTrue="1" operator="lessThanOrEqual">
      <formula>0.3</formula>
    </cfRule>
    <cfRule type="cellIs" dxfId="49" priority="787" stopIfTrue="1" operator="lessThanOrEqual">
      <formula>0.5</formula>
    </cfRule>
    <cfRule type="cellIs" dxfId="48" priority="788" stopIfTrue="1" operator="lessThanOrEqual">
      <formula>0.75</formula>
    </cfRule>
    <cfRule type="cellIs" dxfId="47" priority="789" stopIfTrue="1" operator="lessThanOrEqual">
      <formula>0.9</formula>
    </cfRule>
  </conditionalFormatting>
  <conditionalFormatting sqref="CD97:CD99 CD135:CD139">
    <cfRule type="cellIs" dxfId="46" priority="231" stopIfTrue="1" operator="greaterThan">
      <formula>0.9</formula>
    </cfRule>
    <cfRule type="cellIs" dxfId="45" priority="232" stopIfTrue="1" operator="lessThanOrEqual">
      <formula>0.2</formula>
    </cfRule>
    <cfRule type="cellIs" dxfId="44" priority="233" stopIfTrue="1" operator="lessThanOrEqual">
      <formula>0.3</formula>
    </cfRule>
    <cfRule type="cellIs" dxfId="43" priority="234" stopIfTrue="1" operator="lessThanOrEqual">
      <formula>0.5</formula>
    </cfRule>
    <cfRule type="cellIs" dxfId="42" priority="235" stopIfTrue="1" operator="lessThanOrEqual">
      <formula>0.75</formula>
    </cfRule>
    <cfRule type="cellIs" dxfId="41" priority="236" stopIfTrue="1" operator="lessThanOrEqual">
      <formula>0.9</formula>
    </cfRule>
  </conditionalFormatting>
  <conditionalFormatting sqref="CD97:CD99">
    <cfRule type="cellIs" dxfId="40" priority="1144" stopIfTrue="1" operator="equal">
      <formula>1</formula>
    </cfRule>
    <cfRule type="cellIs" dxfId="39" priority="1145" stopIfTrue="1" operator="lessThanOrEqual">
      <formula>0.2</formula>
    </cfRule>
    <cfRule type="cellIs" dxfId="38" priority="1146" stopIfTrue="1" operator="lessThanOrEqual">
      <formula>0.3</formula>
    </cfRule>
    <cfRule type="cellIs" dxfId="37" priority="1147" stopIfTrue="1" operator="lessThanOrEqual">
      <formula>0.5</formula>
    </cfRule>
    <cfRule type="cellIs" dxfId="36" priority="1148" stopIfTrue="1" operator="lessThanOrEqual">
      <formula>0.75</formula>
    </cfRule>
    <cfRule type="cellIs" dxfId="35" priority="1149" stopIfTrue="1" operator="lessThanOrEqual">
      <formula>0.9</formula>
    </cfRule>
  </conditionalFormatting>
  <conditionalFormatting sqref="CD100:CD107">
    <cfRule type="cellIs" dxfId="34" priority="188" stopIfTrue="1" operator="lessThanOrEqual">
      <formula>0.9</formula>
    </cfRule>
  </conditionalFormatting>
  <conditionalFormatting sqref="CD100:CD131">
    <cfRule type="cellIs" dxfId="33" priority="177" stopIfTrue="1" operator="equal">
      <formula>1</formula>
    </cfRule>
    <cfRule type="cellIs" dxfId="32" priority="178" stopIfTrue="1" operator="lessThanOrEqual">
      <formula>0.2</formula>
    </cfRule>
    <cfRule type="cellIs" dxfId="31" priority="179" stopIfTrue="1" operator="lessThanOrEqual">
      <formula>0.3</formula>
    </cfRule>
    <cfRule type="cellIs" dxfId="30" priority="180" stopIfTrue="1" operator="lessThanOrEqual">
      <formula>0.5</formula>
    </cfRule>
    <cfRule type="cellIs" dxfId="29" priority="181" stopIfTrue="1" operator="lessThanOrEqual">
      <formula>0.75</formula>
    </cfRule>
  </conditionalFormatting>
  <conditionalFormatting sqref="CD114:CD115">
    <cfRule type="cellIs" dxfId="28" priority="182" stopIfTrue="1" operator="lessThanOrEqual">
      <formula>0.9</formula>
    </cfRule>
  </conditionalFormatting>
  <conditionalFormatting sqref="CD119">
    <cfRule type="cellIs" dxfId="27" priority="324" stopIfTrue="1" operator="lessThanOrEqual">
      <formula>0.9</formula>
    </cfRule>
  </conditionalFormatting>
  <conditionalFormatting sqref="CD132">
    <cfRule type="cellIs" dxfId="26" priority="22" stopIfTrue="1" operator="greaterThan">
      <formula>0.9</formula>
    </cfRule>
    <cfRule type="cellIs" dxfId="25" priority="23" stopIfTrue="1" operator="lessThanOrEqual">
      <formula>0.2</formula>
    </cfRule>
    <cfRule type="cellIs" dxfId="24" priority="24" stopIfTrue="1" operator="lessThanOrEqual">
      <formula>0.3</formula>
    </cfRule>
    <cfRule type="cellIs" dxfId="23" priority="25" stopIfTrue="1" operator="lessThanOrEqual">
      <formula>0.5</formula>
    </cfRule>
    <cfRule type="cellIs" dxfId="22" priority="26" stopIfTrue="1" operator="lessThanOrEqual">
      <formula>0.75</formula>
    </cfRule>
    <cfRule type="cellIs" dxfId="21" priority="27" stopIfTrue="1" operator="lessThanOrEqual">
      <formula>0.9</formula>
    </cfRule>
  </conditionalFormatting>
  <conditionalFormatting sqref="CD133:CD134">
    <cfRule type="cellIs" dxfId="20" priority="44" stopIfTrue="1" operator="equal">
      <formula>1</formula>
    </cfRule>
    <cfRule type="cellIs" dxfId="19" priority="45" stopIfTrue="1" operator="lessThanOrEqual">
      <formula>0.2</formula>
    </cfRule>
    <cfRule type="cellIs" dxfId="18" priority="46" stopIfTrue="1" operator="lessThanOrEqual">
      <formula>0.3</formula>
    </cfRule>
    <cfRule type="cellIs" dxfId="17" priority="47" stopIfTrue="1" operator="lessThanOrEqual">
      <formula>0.5</formula>
    </cfRule>
    <cfRule type="cellIs" dxfId="16" priority="48" stopIfTrue="1" operator="lessThanOrEqual">
      <formula>0.75</formula>
    </cfRule>
    <cfRule type="cellIs" dxfId="15" priority="49" stopIfTrue="1" operator="lessThanOrEqual">
      <formula>0.99</formula>
    </cfRule>
  </conditionalFormatting>
  <conditionalFormatting sqref="CD140:CD141">
    <cfRule type="cellIs" dxfId="14" priority="318" stopIfTrue="1" operator="lessThanOrEqual">
      <formula>0.9</formula>
    </cfRule>
  </conditionalFormatting>
  <conditionalFormatting sqref="CD140:CD152">
    <cfRule type="cellIs" dxfId="13" priority="313" stopIfTrue="1" operator="equal">
      <formula>1</formula>
    </cfRule>
    <cfRule type="cellIs" dxfId="12" priority="314" stopIfTrue="1" operator="lessThanOrEqual">
      <formula>0.2</formula>
    </cfRule>
    <cfRule type="cellIs" dxfId="11" priority="315" stopIfTrue="1" operator="lessThanOrEqual">
      <formula>0.3</formula>
    </cfRule>
    <cfRule type="cellIs" dxfId="10" priority="316" stopIfTrue="1" operator="lessThanOrEqual">
      <formula>0.5</formula>
    </cfRule>
    <cfRule type="cellIs" dxfId="9" priority="317" stopIfTrue="1" operator="lessThanOrEqual">
      <formula>0.75</formula>
    </cfRule>
  </conditionalFormatting>
  <conditionalFormatting sqref="CD142:CD145 CD147 CD149:CD150 CD152 CD51:CD52 CD70 CD72 CD75:CD76 CD78:CD83 CD85:CD88 CD108:CD113 CD116:CD118 CD120:CD131">
    <cfRule type="cellIs" dxfId="8" priority="1660" stopIfTrue="1" operator="lessThanOrEqual">
      <formula>0.99</formula>
    </cfRule>
  </conditionalFormatting>
  <conditionalFormatting sqref="CD146">
    <cfRule type="cellIs" dxfId="7" priority="498" stopIfTrue="1" operator="lessThanOrEqual">
      <formula>0.9</formula>
    </cfRule>
  </conditionalFormatting>
  <conditionalFormatting sqref="CD148">
    <cfRule type="cellIs" dxfId="6" priority="504" stopIfTrue="1" operator="lessThanOrEqual">
      <formula>0.9</formula>
    </cfRule>
  </conditionalFormatting>
  <conditionalFormatting sqref="CD151">
    <cfRule type="cellIs" dxfId="5" priority="597" stopIfTrue="1" operator="lessThanOrEqual">
      <formula>0.9</formula>
    </cfRule>
  </conditionalFormatting>
  <conditionalFormatting sqref="DX52">
    <cfRule type="cellIs" dxfId="4" priority="722" stopIfTrue="1" operator="equal">
      <formula>#REF!</formula>
    </cfRule>
    <cfRule type="cellIs" dxfId="3" priority="723" stopIfTrue="1" operator="equal">
      <formula>#REF!</formula>
    </cfRule>
    <cfRule type="cellIs" dxfId="2" priority="724" stopIfTrue="1" operator="equal">
      <formula>#REF!</formula>
    </cfRule>
    <cfRule type="cellIs" dxfId="1" priority="725" stopIfTrue="1" operator="equal">
      <formula>#REF!</formula>
    </cfRule>
  </conditionalFormatting>
  <conditionalFormatting sqref="DY52">
    <cfRule type="cellIs" dxfId="0" priority="721" stopIfTrue="1" operator="notEqual">
      <formula>""</formula>
    </cfRule>
  </conditionalFormatting>
  <dataValidations disablePrompts="1" count="1">
    <dataValidation type="list" allowBlank="1" showInputMessage="1" showErrorMessage="1" sqref="BW32:BW37 BW51:BW52 BW108:BW113 BW86:BW89 BW147 BW149:BW150 BW152 BW10:BW30 BW116:BW118 BW142:BW145 BW105 BW69:BW72 BW97:BW99 BW120:BW139" xr:uid="{00000000-0002-0000-0000-000000000000}">
      <formula1>priorité</formula1>
    </dataValidation>
  </dataValidations>
  <hyperlinks>
    <hyperlink ref="CE92" r:id="rId1" xr:uid="{94A69B81-0E4C-494E-9B9C-EF7AE4C5FD49}"/>
    <hyperlink ref="CE94" r:id="rId2" xr:uid="{502A740B-C7CF-44DC-8EDA-D0AEEC4EA27B}"/>
    <hyperlink ref="CG96" r:id="rId3" display=" Logigramme sur l'intranet " xr:uid="{1B6B4A5B-7E1B-4B59-AC15-35434EA79C39}"/>
    <hyperlink ref="CG138" r:id="rId4" xr:uid="{A5192441-3ED2-4568-BE2D-3AB6CC56FF65}"/>
  </hyperlinks>
  <printOptions horizontalCentered="1" verticalCentered="1"/>
  <pageMargins left="0" right="0" top="0" bottom="0.39370078740157483" header="0" footer="0.39370078740157483"/>
  <pageSetup paperSize="17" scale="84" fitToHeight="0" orientation="landscape" r:id="rId5"/>
  <headerFooter scaleWithDoc="0" alignWithMargins="0">
    <oddFooter>&amp;L&amp;"Calibri,Normal"Direction des soins infirmiers
&amp;F&amp;R&amp;"Calibri,Normal"&amp;P de &amp;N</oddFooter>
  </headerFooter>
  <drawing r:id="rId6"/>
  <legacyDrawing r:id="rId7"/>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9AEA9B8253848A76E7AF3E2289363" ma:contentTypeVersion="23" ma:contentTypeDescription="Create a new document." ma:contentTypeScope="" ma:versionID="69bb1e325120304abe44f1049b7153e2">
  <xsd:schema xmlns:xsd="http://www.w3.org/2001/XMLSchema" xmlns:xs="http://www.w3.org/2001/XMLSchema" xmlns:p="http://schemas.microsoft.com/office/2006/metadata/properties" xmlns:ns2="6d5c9865-68df-4181-8e3f-1d97c81724ca" xmlns:ns3="0e598671-6097-4e2d-acfd-55176cc149c9" targetNamespace="http://schemas.microsoft.com/office/2006/metadata/properties" ma:root="true" ma:fieldsID="585db57dd254782a1c33a8f433ed4e3f" ns2:_="" ns3:_="">
    <xsd:import namespace="6d5c9865-68df-4181-8e3f-1d97c81724ca"/>
    <xsd:import namespace="0e598671-6097-4e2d-acfd-55176cc149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Commentaire"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Assign_x00e9__x00e0_" minOccurs="0"/>
                <xsd:element ref="ns2:MediaLengthInSeconds" minOccurs="0"/>
                <xsd:element ref="ns2:Noregistre" minOccurs="0"/>
                <xsd:element ref="ns2:NoDRT" minOccurs="0"/>
                <xsd:element ref="ns2:MediaServiceLocation" minOccurs="0"/>
                <xsd:element ref="ns2:_Flow_SignoffStatu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c9865-68df-4181-8e3f-1d97c81724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Commentaire" ma:index="14" nillable="true" ma:displayName="Commentaire" ma:description="Projet de loi no 11&#10;Loi visant à augmenter l’offre de&#10;services de première ligne par les&#10;médecins omnipraticiens et à&#10;améliorer la gestion de cette offre" ma:format="Dropdown" ma:internalName="Commentair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Assign_x00e9__x00e0_" ma:index="20" nillable="true" ma:displayName="Assigné à" ma:format="Dropdown" ma:list="UserInfo" ma:SharePointGroup="0" ma:internalName="Assign_x00e9__x00e0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Noregistre" ma:index="22" nillable="true" ma:displayName="No registre" ma:description="Numéro du projet dans le Registre des demandes de projets (Smartsheet)" ma:internalName="Noregistre">
      <xsd:simpleType>
        <xsd:restriction base="dms:Text">
          <xsd:maxLength value="255"/>
        </xsd:restriction>
      </xsd:simpleType>
    </xsd:element>
    <xsd:element name="NoDRT" ma:index="23" nillable="true" ma:displayName="No DRT" ma:description="Numéro de projet de la DRT" ma:format="Dropdown" ma:internalName="NoDRT">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0125e5a-fbbd-4a39-926c-a359310fd25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598671-6097-4e2d-acfd-55176cc149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ee48c52b-5dce-4eff-96f9-5ed2b4ce3cd3}" ma:internalName="TaxCatchAll" ma:showField="CatchAllData" ma:web="0e598671-6097-4e2d-acfd-55176cc149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aire xmlns="6d5c9865-68df-4181-8e3f-1d97c81724ca">Dernière version du Plan d'actions stratégique 2021-2022.</Commentaire>
    <SharedWithUsers xmlns="0e598671-6097-4e2d-acfd-55176cc149c9">
      <UserInfo>
        <DisplayName>Carole Leblanc (CIUSSS EMTL)</DisplayName>
        <AccountId>17</AccountId>
        <AccountType/>
      </UserInfo>
      <UserInfo>
        <DisplayName>Pascal Robichaud (CIUSSS EMTL DRT)</DisplayName>
        <AccountId>25</AccountId>
        <AccountType/>
      </UserInfo>
    </SharedWithUsers>
    <Assign_x00e9__x00e0_ xmlns="6d5c9865-68df-4181-8e3f-1d97c81724ca">
      <UserInfo>
        <DisplayName/>
        <AccountId xsi:nil="true"/>
        <AccountType/>
      </UserInfo>
    </Assign_x00e9__x00e0_>
    <Noregistre xmlns="6d5c9865-68df-4181-8e3f-1d97c81724ca" xsi:nil="true"/>
    <NoDRT xmlns="6d5c9865-68df-4181-8e3f-1d97c81724ca" xsi:nil="true"/>
    <_Flow_SignoffStatus xmlns="6d5c9865-68df-4181-8e3f-1d97c81724ca" xsi:nil="true"/>
    <lcf76f155ced4ddcb4097134ff3c332f xmlns="6d5c9865-68df-4181-8e3f-1d97c81724ca">
      <Terms xmlns="http://schemas.microsoft.com/office/infopath/2007/PartnerControls"/>
    </lcf76f155ced4ddcb4097134ff3c332f>
    <TaxCatchAll xmlns="0e598671-6097-4e2d-acfd-55176cc149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CB2AC-0E03-480C-981A-8120BE9EB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c9865-68df-4181-8e3f-1d97c81724ca"/>
    <ds:schemaRef ds:uri="0e598671-6097-4e2d-acfd-55176cc14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4501DC-98BD-4070-B40B-2CAEA597C036}">
  <ds:schemaRefs>
    <ds:schemaRef ds:uri="http://schemas.microsoft.com/office/2006/metadata/properties"/>
    <ds:schemaRef ds:uri="http://schemas.microsoft.com/office/infopath/2007/PartnerControls"/>
    <ds:schemaRef ds:uri="6d5c9865-68df-4181-8e3f-1d97c81724ca"/>
    <ds:schemaRef ds:uri="0e598671-6097-4e2d-acfd-55176cc149c9"/>
  </ds:schemaRefs>
</ds:datastoreItem>
</file>

<file path=customXml/itemProps3.xml><?xml version="1.0" encoding="utf-8"?>
<ds:datastoreItem xmlns:ds="http://schemas.openxmlformats.org/officeDocument/2006/customXml" ds:itemID="{62A09CAA-C9E7-4BCF-A294-D65AA33661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22</vt:i4>
      </vt:variant>
    </vt:vector>
  </HeadingPairs>
  <TitlesOfParts>
    <vt:vector size="37" baseType="lpstr">
      <vt:lpstr>2023-2024</vt:lpstr>
      <vt:lpstr>Listes déroulantes</vt:lpstr>
      <vt:lpstr>2021-2022 (2022-07-08)</vt:lpstr>
      <vt:lpstr>2021-2022 (2022-03-07)</vt:lpstr>
      <vt:lpstr>2021-2022 (2022-03-04)</vt:lpstr>
      <vt:lpstr>2021-2022 (2022-01-14)</vt:lpstr>
      <vt:lpstr>2021-2022 (2021-12-17)</vt:lpstr>
      <vt:lpstr>2021-2022 (2022-03-04) Backup</vt:lpstr>
      <vt:lpstr>SECTION 1_Cadre de référence</vt:lpstr>
      <vt:lpstr>SECTION 3_Amélioration continue</vt:lpstr>
      <vt:lpstr>SECTION 4_Équipement_techno</vt:lpstr>
      <vt:lpstr>Plan d'action &amp; norme télésanté</vt:lpstr>
      <vt:lpstr>Technologie</vt:lpstr>
      <vt:lpstr>Pour cadre de référence</vt:lpstr>
      <vt:lpstr>2021-2022 (Backup 2021-06-01)</vt:lpstr>
      <vt:lpstr>'2021-2022 (2021-12-17)'!Impression_des_titres</vt:lpstr>
      <vt:lpstr>'2021-2022 (2022-01-14)'!Impression_des_titres</vt:lpstr>
      <vt:lpstr>'2021-2022 (2022-03-04)'!Impression_des_titres</vt:lpstr>
      <vt:lpstr>'2021-2022 (2022-03-04) Backup'!Impression_des_titres</vt:lpstr>
      <vt:lpstr>'2021-2022 (2022-03-07)'!Impression_des_titres</vt:lpstr>
      <vt:lpstr>'2021-2022 (2022-07-08)'!Impression_des_titres</vt:lpstr>
      <vt:lpstr>'2021-2022 (Backup 2021-06-01)'!Impression_des_titres</vt:lpstr>
      <vt:lpstr>'2023-2024'!Impression_des_titres</vt:lpstr>
      <vt:lpstr>'SECTION 1_Cadre de référence'!Impression_des_titres</vt:lpstr>
      <vt:lpstr>'SECTION 3_Amélioration continue'!Impression_des_titres</vt:lpstr>
      <vt:lpstr>'SECTION 4_Équipement_techno'!Impression_des_titres</vt:lpstr>
      <vt:lpstr>'2021-2022 (2021-12-17)'!Zone_d_impression</vt:lpstr>
      <vt:lpstr>'2021-2022 (2022-01-14)'!Zone_d_impression</vt:lpstr>
      <vt:lpstr>'2021-2022 (2022-03-04)'!Zone_d_impression</vt:lpstr>
      <vt:lpstr>'2021-2022 (2022-03-04) Backup'!Zone_d_impression</vt:lpstr>
      <vt:lpstr>'2021-2022 (2022-03-07)'!Zone_d_impression</vt:lpstr>
      <vt:lpstr>'2021-2022 (2022-07-08)'!Zone_d_impression</vt:lpstr>
      <vt:lpstr>'2021-2022 (Backup 2021-06-01)'!Zone_d_impression</vt:lpstr>
      <vt:lpstr>'2023-2024'!Zone_d_impression</vt:lpstr>
      <vt:lpstr>'SECTION 1_Cadre de référence'!Zone_d_impression</vt:lpstr>
      <vt:lpstr>'SECTION 3_Amélioration continue'!Zone_d_impression</vt:lpstr>
      <vt:lpstr>'SECTION 4_Équipement_techno'!Zone_d_impression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Marie-Paule Gauthier</dc:creator>
  <cp:keywords/>
  <dc:description/>
  <cp:lastModifiedBy>Pascal Robichaud (CIUSSS EMTL DRT)</cp:lastModifiedBy>
  <cp:revision/>
  <dcterms:created xsi:type="dcterms:W3CDTF">2001-11-14T21:39:01Z</dcterms:created>
  <dcterms:modified xsi:type="dcterms:W3CDTF">2023-11-14T21:59:11Z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0x01010092B9AEA9B8253848A76E7AF3E2289363</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SIP_Label_6a7d8d5d-78e2-4a62-9fcd-016eb5e4c57c_Enabled">
    <vt:lpwstr>true</vt:lpwstr>
  </property>
  <property fmtid="{D5CDD505-2E9C-101B-9397-08002B2CF9AE}" pid="10" name="MSIP_Label_6a7d8d5d-78e2-4a62-9fcd-016eb5e4c57c_SetDate">
    <vt:lpwstr>2022-03-22T17:32:04Z</vt:lpwstr>
  </property>
  <property fmtid="{D5CDD505-2E9C-101B-9397-08002B2CF9AE}" pid="11" name="MSIP_Label_6a7d8d5d-78e2-4a62-9fcd-016eb5e4c57c_Method">
    <vt:lpwstr>Standard</vt:lpwstr>
  </property>
  <property fmtid="{D5CDD505-2E9C-101B-9397-08002B2CF9AE}" pid="12" name="MSIP_Label_6a7d8d5d-78e2-4a62-9fcd-016eb5e4c57c_Name">
    <vt:lpwstr>Général</vt:lpwstr>
  </property>
  <property fmtid="{D5CDD505-2E9C-101B-9397-08002B2CF9AE}" pid="13" name="MSIP_Label_6a7d8d5d-78e2-4a62-9fcd-016eb5e4c57c_SiteId">
    <vt:lpwstr>06e1fe28-5f8b-4075-bf6c-ae24be1a7992</vt:lpwstr>
  </property>
  <property fmtid="{D5CDD505-2E9C-101B-9397-08002B2CF9AE}" pid="14" name="MSIP_Label_6a7d8d5d-78e2-4a62-9fcd-016eb5e4c57c_ActionId">
    <vt:lpwstr>7be2c7fe-15af-424a-8e0a-77df191d7ca5</vt:lpwstr>
  </property>
  <property fmtid="{D5CDD505-2E9C-101B-9397-08002B2CF9AE}" pid="15" name="MSIP_Label_6a7d8d5d-78e2-4a62-9fcd-016eb5e4c57c_ContentBits">
    <vt:lpwstr>0</vt:lpwstr>
  </property>
  <property fmtid="{D5CDD505-2E9C-101B-9397-08002B2CF9AE}" pid="16" name="MediaServiceImageTags">
    <vt:lpwstr/>
  </property>
</Properties>
</file>